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HITREG - Feltöltendő fájlok\2024_IV_negyedéves feltöltés\Q4 feltöltött\"/>
    </mc:Choice>
  </mc:AlternateContent>
  <bookViews>
    <workbookView xWindow="0" yWindow="0" windowWidth="28800" windowHeight="12135"/>
  </bookViews>
  <sheets>
    <sheet name="Mg_szakágazati_idősor" sheetId="1" r:id="rId1"/>
    <sheet name="Élip_szakágazati_idősor" sheetId="2" r:id="rId2"/>
    <sheet name="Mg_hiteljelleg_szerinti_idősor" sheetId="3" r:id="rId3"/>
    <sheet name="Élip_hiteljellegszerinti_idősor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Key1" hidden="1">#REF!</definedName>
    <definedName name="_Order1" hidden="1">255</definedName>
    <definedName name="_Sort" hidden="1">#REF!</definedName>
    <definedName name="Á" hidden="1">#REF!</definedName>
    <definedName name="Állományi_2019Q2_Korr" hidden="1">#REF!</definedName>
    <definedName name="année">[1]Dialog!$H$20</definedName>
    <definedName name="annéefin">[1]Dialog!$H$21</definedName>
    <definedName name="B" hidden="1">#REF!</definedName>
    <definedName name="L" hidden="1">#REF!</definedName>
    <definedName name="lg">[1]Textes!$B$1</definedName>
    <definedName name="pays">[1]Textes!$A$328:$Y$355</definedName>
    <definedName name="prod">[1]Textes!$A$8:$X$206</definedName>
    <definedName name="titres">[1]Textes!$A$220:$Y$246</definedName>
    <definedName name="Ú" hidden="1">#REF!</definedName>
    <definedName name="új" hidden="1">#REF!</definedName>
    <definedName name="unités">[1]Textes!$A$208:$Y$218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4" l="1"/>
  <c r="J25" i="4"/>
  <c r="J24" i="4"/>
  <c r="J23" i="4"/>
  <c r="J22" i="4"/>
  <c r="J21" i="4"/>
  <c r="J19" i="4"/>
  <c r="J18" i="4"/>
  <c r="J17" i="4"/>
  <c r="J16" i="4"/>
  <c r="J15" i="4"/>
  <c r="J13" i="4"/>
  <c r="J12" i="4"/>
  <c r="J11" i="4"/>
  <c r="J10" i="4"/>
  <c r="J9" i="4"/>
  <c r="J7" i="4"/>
  <c r="J6" i="4"/>
  <c r="J26" i="3"/>
  <c r="J25" i="3"/>
  <c r="J24" i="3"/>
  <c r="J23" i="3"/>
  <c r="J22" i="3"/>
  <c r="J21" i="3"/>
  <c r="J19" i="3"/>
  <c r="J18" i="3"/>
  <c r="J17" i="3"/>
  <c r="J16" i="3"/>
  <c r="J15" i="3"/>
  <c r="J13" i="3"/>
  <c r="J12" i="3"/>
  <c r="J11" i="3"/>
  <c r="J10" i="3"/>
  <c r="J9" i="3"/>
  <c r="J8" i="3"/>
  <c r="J7" i="3"/>
  <c r="J6" i="3"/>
  <c r="I10" i="1"/>
  <c r="I9" i="1"/>
  <c r="I8" i="1"/>
  <c r="I7" i="1"/>
  <c r="I6" i="1"/>
  <c r="I5" i="1"/>
  <c r="I26" i="4" l="1"/>
  <c r="I25" i="4"/>
  <c r="I24" i="4"/>
  <c r="I23" i="4"/>
  <c r="I22" i="4"/>
  <c r="I21" i="4"/>
  <c r="I19" i="4"/>
  <c r="I18" i="4"/>
  <c r="I17" i="4"/>
  <c r="I16" i="4"/>
  <c r="I15" i="4"/>
  <c r="I13" i="4"/>
  <c r="I12" i="4"/>
  <c r="I11" i="4"/>
  <c r="I10" i="4"/>
  <c r="I9" i="4"/>
  <c r="I8" i="4"/>
  <c r="I7" i="4"/>
  <c r="I6" i="4"/>
  <c r="I26" i="3"/>
  <c r="I25" i="3"/>
  <c r="I24" i="3"/>
  <c r="I23" i="3"/>
  <c r="I21" i="3"/>
  <c r="I22" i="3"/>
  <c r="I19" i="3"/>
  <c r="I18" i="3"/>
  <c r="I17" i="3"/>
  <c r="I16" i="3"/>
  <c r="I15" i="3"/>
  <c r="I13" i="3"/>
  <c r="I12" i="3"/>
  <c r="I11" i="3"/>
  <c r="I10" i="3"/>
  <c r="I9" i="3"/>
  <c r="I8" i="3"/>
  <c r="I7" i="3"/>
  <c r="I6" i="3"/>
  <c r="H26" i="4" l="1"/>
  <c r="H25" i="4"/>
  <c r="H24" i="4"/>
  <c r="H23" i="4"/>
  <c r="H22" i="4"/>
  <c r="H21" i="4"/>
  <c r="H19" i="4"/>
  <c r="H18" i="4"/>
  <c r="H17" i="4"/>
  <c r="H16" i="4"/>
  <c r="H15" i="4"/>
  <c r="H13" i="4"/>
  <c r="H12" i="4"/>
  <c r="H11" i="4"/>
  <c r="H10" i="4"/>
  <c r="H9" i="4"/>
  <c r="H8" i="4"/>
  <c r="H7" i="4"/>
  <c r="H6" i="4"/>
  <c r="H26" i="3"/>
  <c r="H25" i="3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8" i="3"/>
  <c r="H7" i="3"/>
  <c r="H6" i="3"/>
  <c r="G48" i="1"/>
  <c r="C6" i="4" l="1"/>
  <c r="C13" i="4" s="1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9" i="4"/>
  <c r="D9" i="4"/>
  <c r="E9" i="4"/>
  <c r="F9" i="4"/>
  <c r="G9" i="4"/>
  <c r="C10" i="4"/>
  <c r="D10" i="4"/>
  <c r="E10" i="4"/>
  <c r="F10" i="4"/>
  <c r="G10" i="4"/>
  <c r="C11" i="4"/>
  <c r="D11" i="4"/>
  <c r="E11" i="4"/>
  <c r="F11" i="4"/>
  <c r="G11" i="4"/>
  <c r="C12" i="4"/>
  <c r="D12" i="4"/>
  <c r="E12" i="4"/>
  <c r="F12" i="4"/>
  <c r="G12" i="4"/>
  <c r="C15" i="4"/>
  <c r="D15" i="4"/>
  <c r="E15" i="4"/>
  <c r="F15" i="4"/>
  <c r="G15" i="4"/>
  <c r="C16" i="4"/>
  <c r="D16" i="4"/>
  <c r="E16" i="4"/>
  <c r="F16" i="4"/>
  <c r="G16" i="4"/>
  <c r="C17" i="4"/>
  <c r="D17" i="4"/>
  <c r="E17" i="4"/>
  <c r="F17" i="4"/>
  <c r="G17" i="4"/>
  <c r="C18" i="4"/>
  <c r="D18" i="4"/>
  <c r="E18" i="4"/>
  <c r="F18" i="4"/>
  <c r="G18" i="4"/>
  <c r="C21" i="4"/>
  <c r="D21" i="4"/>
  <c r="E21" i="4"/>
  <c r="F21" i="4"/>
  <c r="G21" i="4"/>
  <c r="C22" i="4"/>
  <c r="D22" i="4"/>
  <c r="E22" i="4"/>
  <c r="F22" i="4"/>
  <c r="G22" i="4"/>
  <c r="C23" i="4"/>
  <c r="D23" i="4"/>
  <c r="E23" i="4"/>
  <c r="F23" i="4"/>
  <c r="G23" i="4"/>
  <c r="C24" i="4"/>
  <c r="D24" i="4"/>
  <c r="E24" i="4"/>
  <c r="F24" i="4"/>
  <c r="G24" i="4"/>
  <c r="C25" i="4"/>
  <c r="D25" i="4"/>
  <c r="E25" i="4"/>
  <c r="F25" i="4"/>
  <c r="G25" i="4"/>
  <c r="C26" i="4"/>
  <c r="D26" i="4"/>
  <c r="E26" i="4"/>
  <c r="F26" i="4"/>
  <c r="G26" i="4"/>
  <c r="C6" i="3"/>
  <c r="D6" i="3"/>
  <c r="E6" i="3"/>
  <c r="F6" i="3"/>
  <c r="G6" i="3"/>
  <c r="C7" i="3"/>
  <c r="C13" i="3" s="1"/>
  <c r="D7" i="3"/>
  <c r="E7" i="3"/>
  <c r="F7" i="3"/>
  <c r="G7" i="3"/>
  <c r="G13" i="3" s="1"/>
  <c r="C8" i="3"/>
  <c r="D8" i="3"/>
  <c r="E8" i="3"/>
  <c r="F8" i="3"/>
  <c r="G8" i="3"/>
  <c r="C9" i="3"/>
  <c r="D9" i="3"/>
  <c r="E9" i="3"/>
  <c r="F9" i="3"/>
  <c r="G9" i="3"/>
  <c r="C10" i="3"/>
  <c r="D10" i="3"/>
  <c r="E10" i="3"/>
  <c r="F10" i="3"/>
  <c r="G10" i="3"/>
  <c r="C11" i="3"/>
  <c r="D11" i="3"/>
  <c r="E11" i="3"/>
  <c r="F11" i="3"/>
  <c r="G11" i="3"/>
  <c r="C12" i="3"/>
  <c r="D12" i="3"/>
  <c r="E12" i="3"/>
  <c r="F12" i="3"/>
  <c r="G12" i="3"/>
  <c r="C15" i="3"/>
  <c r="D15" i="3"/>
  <c r="E15" i="3"/>
  <c r="F15" i="3"/>
  <c r="G15" i="3"/>
  <c r="C16" i="3"/>
  <c r="D16" i="3"/>
  <c r="E16" i="3"/>
  <c r="F16" i="3"/>
  <c r="F19" i="3" s="1"/>
  <c r="G16" i="3"/>
  <c r="C17" i="3"/>
  <c r="D17" i="3"/>
  <c r="E17" i="3"/>
  <c r="F17" i="3"/>
  <c r="G17" i="3"/>
  <c r="C18" i="3"/>
  <c r="D18" i="3"/>
  <c r="E18" i="3"/>
  <c r="F18" i="3"/>
  <c r="G18" i="3"/>
  <c r="C19" i="3"/>
  <c r="D19" i="3"/>
  <c r="C21" i="3"/>
  <c r="D21" i="3"/>
  <c r="E21" i="3"/>
  <c r="F21" i="3"/>
  <c r="G21" i="3"/>
  <c r="C22" i="3"/>
  <c r="D22" i="3"/>
  <c r="E22" i="3"/>
  <c r="F22" i="3"/>
  <c r="G22" i="3"/>
  <c r="C23" i="3"/>
  <c r="D23" i="3"/>
  <c r="E23" i="3"/>
  <c r="F23" i="3"/>
  <c r="G23" i="3"/>
  <c r="C24" i="3"/>
  <c r="D24" i="3"/>
  <c r="E24" i="3"/>
  <c r="F24" i="3"/>
  <c r="G24" i="3"/>
  <c r="C25" i="3"/>
  <c r="D25" i="3"/>
  <c r="E25" i="3"/>
  <c r="F25" i="3"/>
  <c r="G25" i="3"/>
  <c r="C26" i="3"/>
  <c r="D26" i="3"/>
  <c r="E26" i="3"/>
  <c r="F26" i="3"/>
  <c r="G26" i="3"/>
  <c r="E13" i="4" l="1"/>
  <c r="D19" i="4"/>
  <c r="F19" i="4"/>
  <c r="G13" i="4"/>
  <c r="D13" i="3"/>
  <c r="E19" i="3"/>
  <c r="F13" i="3"/>
  <c r="G19" i="3"/>
  <c r="E13" i="3"/>
  <c r="G19" i="4"/>
  <c r="F13" i="4"/>
  <c r="E19" i="4"/>
  <c r="D13" i="4"/>
  <c r="C19" i="4"/>
</calcChain>
</file>

<file path=xl/sharedStrings.xml><?xml version="1.0" encoding="utf-8"?>
<sst xmlns="http://schemas.openxmlformats.org/spreadsheetml/2006/main" count="193" uniqueCount="114">
  <si>
    <t>*Csak egyéni gazdaságoknál értelmezhető, élelmiszeripari tevékenységet folytató mezőgazdasági őstermelők</t>
  </si>
  <si>
    <t>Mezőgazdaság összesen</t>
  </si>
  <si>
    <t>Nem besorolható*</t>
  </si>
  <si>
    <t>Élelmiszeripari főtevékenység*</t>
  </si>
  <si>
    <t>0240 Erdészeti szolgáltatás</t>
  </si>
  <si>
    <t>0230 Vadon termő egyéb erdei termék gyűjtése</t>
  </si>
  <si>
    <t>0220 Fakitermelés</t>
  </si>
  <si>
    <t>0210 Erdészeti, egyéb erdőgazdálkodási tevékenység</t>
  </si>
  <si>
    <t>0170 Vadgazdálkodás, vadgazdálkodási szolgáltatás</t>
  </si>
  <si>
    <t>0164 Vetési célú magfeldolgozás</t>
  </si>
  <si>
    <t>0163 Betakarítást követő szolgáltatás</t>
  </si>
  <si>
    <t>0162 Állattenyésztési szolgáltatás</t>
  </si>
  <si>
    <t>0161 Növénytermesztési szolgáltatás</t>
  </si>
  <si>
    <t>0150 Vegyes gazdálkodás</t>
  </si>
  <si>
    <t>Egyéb</t>
  </si>
  <si>
    <t>0130 Növényi szaporítóanyag termesztése</t>
  </si>
  <si>
    <t>0129 Egyéb évelő növény termesztése</t>
  </si>
  <si>
    <t>0128 Fűszer-, aroma-, narkotikus, gyógynövény termesztése</t>
  </si>
  <si>
    <t>0127 Italgyártási növény termesztése</t>
  </si>
  <si>
    <t>0126 Olajtartalmú gyümölcs termesztése</t>
  </si>
  <si>
    <t>0125 Egyéb gyümölcs, héjastermésű termesztése</t>
  </si>
  <si>
    <t>0124 Almatermésű, csonthéjas termesztése</t>
  </si>
  <si>
    <t>0123 Citrusféle termesztése</t>
  </si>
  <si>
    <t>0122 Trópusi gyümölcs termesztése</t>
  </si>
  <si>
    <t>0121 Szőlőtermesztés</t>
  </si>
  <si>
    <t>0113 Zöldségféle, dinnye, gyökér-, gumósnövény termesztése</t>
  </si>
  <si>
    <t>Kertészet</t>
  </si>
  <si>
    <t>0322 Édesvízihal-gazdálkodás</t>
  </si>
  <si>
    <t>0321 Tengerihal-gazdálkodás</t>
  </si>
  <si>
    <t>0312 Édesvízi halászat</t>
  </si>
  <si>
    <t>0149 Egyéb állat tenyésztése</t>
  </si>
  <si>
    <t>0147 Baromfitenyésztés</t>
  </si>
  <si>
    <t>0146 Sertéstenyésztés</t>
  </si>
  <si>
    <t>0145 Juh, kecske tenyésztése</t>
  </si>
  <si>
    <t>0144 Teve, teveféle tenyésztése</t>
  </si>
  <si>
    <t>0143 Ló, lóféle tenyésztése</t>
  </si>
  <si>
    <t>0142 Egyéb szarvasmarha tenyésztése</t>
  </si>
  <si>
    <t>0141 Tejhasznú szarvasmarha tenyésztése</t>
  </si>
  <si>
    <t>Állattenyésztés</t>
  </si>
  <si>
    <t>0119 Egyéb, nem évelő növény termesztése</t>
  </si>
  <si>
    <t>0116 Rostnövénytermesztés</t>
  </si>
  <si>
    <t>0115 Dohánytermesztés</t>
  </si>
  <si>
    <t>0114 Cukornádtermesztés</t>
  </si>
  <si>
    <t>0112 Rizstermesztés</t>
  </si>
  <si>
    <t>0111 Gabonaféle (kivéve: rizs), hüvelyes növény, olajos mag termesztése</t>
  </si>
  <si>
    <t>Szántóföldi növénytermesztés</t>
  </si>
  <si>
    <t>2024. I.</t>
  </si>
  <si>
    <t xml:space="preserve">2023. IV. </t>
  </si>
  <si>
    <t>2023. III.</t>
  </si>
  <si>
    <t>2023. II.</t>
  </si>
  <si>
    <t>2023. I.</t>
  </si>
  <si>
    <t>Élelmiszeripar összesen</t>
  </si>
  <si>
    <t>1200 Dohánytermék gyártása</t>
  </si>
  <si>
    <t>1107 Üdítőital, ásványvíz gyártása</t>
  </si>
  <si>
    <t>1106 Malátagyártás</t>
  </si>
  <si>
    <t>1105 Sörgyártás</t>
  </si>
  <si>
    <t>1104 Egyéb nem desztillált, erjesztett ital gyártása</t>
  </si>
  <si>
    <t>1103 Gyümölcsbor termelése</t>
  </si>
  <si>
    <t>1101 Desztillált szeszes ital gyártása</t>
  </si>
  <si>
    <t>1089 M.n.s. egyéb élelmiszer gyártása</t>
  </si>
  <si>
    <t>1086 Homogenizált, diétás étel gyártása</t>
  </si>
  <si>
    <t>1085 Készétel gyártása</t>
  </si>
  <si>
    <t>1084 Fűszer, ételízesítő gyártása</t>
  </si>
  <si>
    <t>1083 Tea, kávé feldolgozása</t>
  </si>
  <si>
    <t>1082 Édesség gyártása</t>
  </si>
  <si>
    <t>1081 Cukorgyártás</t>
  </si>
  <si>
    <t>1062 Keményítő, keményítőtermék gyártása</t>
  </si>
  <si>
    <t>1052 Jégkrém gyártása</t>
  </si>
  <si>
    <t>1031 Burgonyafeldolgozás, -tartósítás</t>
  </si>
  <si>
    <t>1020 Halfeldolgozás, -tartósítás</t>
  </si>
  <si>
    <t>Egyéb élelmiszeripar</t>
  </si>
  <si>
    <t>1102 Szőlőbor termelése</t>
  </si>
  <si>
    <t>1092 Hobbiállat-eledel gyártása</t>
  </si>
  <si>
    <t>1091 Haszonállat-eledel gyártása</t>
  </si>
  <si>
    <t>1073 Tésztafélék gyártása</t>
  </si>
  <si>
    <t>1072 Tartósított lisztes áru gyártása</t>
  </si>
  <si>
    <t>1071 Kenyér; friss pékáru gyártása</t>
  </si>
  <si>
    <t>1061 Malomipari termék gyártása</t>
  </si>
  <si>
    <t>1051 Tejtermék gyártása</t>
  </si>
  <si>
    <t>1042 Margarin gyártása</t>
  </si>
  <si>
    <t>1041 Olaj gyártása</t>
  </si>
  <si>
    <t>1039 Egyéb gyümölcs-, zöldségfeldolgozás, -tartósítás</t>
  </si>
  <si>
    <t>1032 Gyümölcs-, zöldséglé gyártása</t>
  </si>
  <si>
    <t>1013 Hús-, baromfihús-készítmény gyártása</t>
  </si>
  <si>
    <t>1012 Baromfihús feldolgozása, tartósítása</t>
  </si>
  <si>
    <t>1011 Húsfeldolgozás, -tartósítás</t>
  </si>
  <si>
    <t>KKV összesen</t>
  </si>
  <si>
    <t>Középvállalkozás</t>
  </si>
  <si>
    <t>Kisvállalkozás</t>
  </si>
  <si>
    <t>Mikrovállalkozás</t>
  </si>
  <si>
    <t>Piaci hitel</t>
  </si>
  <si>
    <t>Teljes hitelállomány,
ebből:</t>
  </si>
  <si>
    <t>TELJES HITELÁLLOMÁNY (ezer Ft)</t>
  </si>
  <si>
    <t>DEVIZAHITELEK
összesen</t>
  </si>
  <si>
    <t>Egyéb hitelek összesen</t>
  </si>
  <si>
    <t>Éven belüli hitelek</t>
  </si>
  <si>
    <t>Hosszú lej. forgóeszközhitelek</t>
  </si>
  <si>
    <t>Beruházási hitelek</t>
  </si>
  <si>
    <t>DEVIZAHITELEK
(ezer Ft)</t>
  </si>
  <si>
    <t>FORINTHITELEK
összesen</t>
  </si>
  <si>
    <t>Ebből:
Egyéb éven belüli forinthitelekből tám. előfinanszirozás</t>
  </si>
  <si>
    <t>Egyéb éven belüli forinthitelek</t>
  </si>
  <si>
    <t>Forint folyószámlahitelek</t>
  </si>
  <si>
    <t>Ebből:
Hosszú lej. forgóeszközhitelekből tám. előfinanszirozás</t>
  </si>
  <si>
    <t xml:space="preserve"> Beruházási hitelek</t>
  </si>
  <si>
    <t>FORINTHITELEK
(ezer Ft)</t>
  </si>
  <si>
    <t>Mezőgazdasági hitelek hiteljelleg szerint</t>
  </si>
  <si>
    <t>Élelmiszeripari hitelek hiteljelleg szerint</t>
  </si>
  <si>
    <t>MEŐGAZDASÁG</t>
  </si>
  <si>
    <t>ÉLELMISZERIPAR</t>
  </si>
  <si>
    <t>2024. II.</t>
  </si>
  <si>
    <t>2024. III.</t>
  </si>
  <si>
    <t>2024. IV.</t>
  </si>
  <si>
    <t xml:space="preserve">2024. IV.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</si>
</sst>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9E2B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0" xfId="0" applyNumberFormat="1"/>
    <xf numFmtId="164" fontId="3" fillId="4" borderId="2" xfId="0" applyNumberFormat="1" applyFont="1" applyFill="1" applyBorder="1"/>
    <xf numFmtId="0" fontId="3" fillId="4" borderId="2" xfId="0" applyFont="1" applyFill="1" applyBorder="1"/>
    <xf numFmtId="0" fontId="0" fillId="5" borderId="2" xfId="0" applyFill="1" applyBorder="1" applyAlignment="1">
      <alignment horizontal="left" inden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indent="1"/>
    </xf>
    <xf numFmtId="0" fontId="0" fillId="3" borderId="2" xfId="0" applyFill="1" applyBorder="1"/>
    <xf numFmtId="0" fontId="3" fillId="4" borderId="1" xfId="0" applyFont="1" applyFill="1" applyBorder="1"/>
    <xf numFmtId="164" fontId="0" fillId="9" borderId="2" xfId="0" applyNumberFormat="1" applyFill="1" applyBorder="1"/>
    <xf numFmtId="164" fontId="3" fillId="4" borderId="1" xfId="0" applyNumberFormat="1" applyFont="1" applyFill="1" applyBorder="1"/>
    <xf numFmtId="0" fontId="1" fillId="8" borderId="8" xfId="0" applyFont="1" applyFill="1" applyBorder="1" applyAlignment="1">
      <alignment horizontal="center" vertical="center"/>
    </xf>
    <xf numFmtId="164" fontId="0" fillId="11" borderId="2" xfId="0" applyNumberFormat="1" applyFill="1" applyBorder="1" applyAlignment="1">
      <alignment horizontal="right"/>
    </xf>
    <xf numFmtId="164" fontId="2" fillId="11" borderId="2" xfId="0" applyNumberFormat="1" applyFont="1" applyFill="1" applyBorder="1" applyAlignment="1">
      <alignment horizontal="right"/>
    </xf>
    <xf numFmtId="164" fontId="3" fillId="11" borderId="6" xfId="0" applyNumberFormat="1" applyFont="1" applyFill="1" applyBorder="1" applyAlignment="1">
      <alignment horizontal="right"/>
    </xf>
    <xf numFmtId="164" fontId="0" fillId="11" borderId="2" xfId="0" applyNumberFormat="1" applyFill="1" applyBorder="1"/>
    <xf numFmtId="164" fontId="3" fillId="11" borderId="6" xfId="0" applyNumberFormat="1" applyFont="1" applyFill="1" applyBorder="1"/>
    <xf numFmtId="164" fontId="3" fillId="11" borderId="2" xfId="0" applyNumberFormat="1" applyFont="1" applyFill="1" applyBorder="1"/>
    <xf numFmtId="0" fontId="4" fillId="12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164" fontId="3" fillId="11" borderId="2" xfId="0" applyNumberFormat="1" applyFont="1" applyFill="1" applyBorder="1" applyAlignment="1">
      <alignment vertical="center"/>
    </xf>
    <xf numFmtId="164" fontId="0" fillId="15" borderId="2" xfId="0" applyNumberFormat="1" applyFill="1" applyBorder="1"/>
    <xf numFmtId="0" fontId="1" fillId="10" borderId="8" xfId="0" applyFont="1" applyFill="1" applyBorder="1" applyAlignment="1">
      <alignment horizontal="center" vertical="center"/>
    </xf>
    <xf numFmtId="0" fontId="1" fillId="10" borderId="2" xfId="0" applyFont="1" applyFill="1" applyBorder="1"/>
    <xf numFmtId="164" fontId="1" fillId="10" borderId="2" xfId="0" applyNumberFormat="1" applyFont="1" applyFill="1" applyBorder="1"/>
    <xf numFmtId="0" fontId="0" fillId="2" borderId="10" xfId="0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1A0C7"/>
      <color rgb="FFF9E2B5"/>
      <color rgb="FFDCE6F1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zos_srv\kozos\sajat%20asztal\EU\abszol&#250;t%20&#225;r\PRIXABS-SDTT-2000-20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bb788331-8f2b-4ccd-a698-624131997677_Adatt&#225;bl&#225;k_HITREG-20240530T065808Z-001.zip.677/Adatt&#225;bl&#225;k_HITREG/2023Q2/am_adatszolgaltatas_2023Q2_RSz_publi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04c4cc89-a572-4cd9-b0e9-8b93b3bf34b4_Adatt&#225;bl&#225;k_HITREG-20240530T065808Z-001.zip.4b4/Adatt&#225;bl&#225;k_HITREG/2023Q3/am_adatszolgaltatas_2023Q3_RSz_publ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1/am_adatszolgaltatas_2023Q1_RSz_publi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2/am_adatszolgaltatas_2023Q2_RSz_publi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3/am_adatszolgaltatas_2023Q3_RSz_publi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4/am_adatszolgaltatas_2023Q4_RSz_publi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4Q1/am_adatszolgaltatas_2024Q1_RSz_publi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am_adatszolgaltatas_2024Q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_negyed&#233;ves%20felt&#246;lt&#233;s/Q2_adatt&#225;bl&#225;k/am_adatszolgaltatas_2024Q2_felt&#246;ltend&#33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0a9a02ac-888d-44df-9661-9e2e443a5a46_Adatt&#225;bl&#225;k_HITREG-20240530T065808Z-001.zip.a46/Adatt&#225;bl&#225;k_HITREG/2023Q1/am_adatszolgaltatas_2023Q1_RSz_publ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110b3d07-7576-43db-af62-e4eaedb963ef_Adatt&#225;bl&#225;k_HITREG-20240530T065808Z-001.zip.3ef/Adatt&#225;bl&#225;k_HITREG/2023Q2/am_adatszolgaltatas_2023Q2_RSz_publ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73ab1ec2-aab4-48ea-acfe-2ba75cc42151_Adatt&#225;bl&#225;k_HITREG-20240530T065808Z-001.zip.151/Adatt&#225;bl&#225;k_HITREG/2023Q3/am_adatszolgaltatas_2023Q3_RSz_publ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c8de75f0-bbb2-48f5-871f-59e64518c32b_Adatt&#225;bl&#225;k_HITREG-20240530T065808Z-001.zip.32b/Adatt&#225;bl&#225;k_HITREG/2023Q4/am_adatszolgaltatas_2023Q4_RSz_publ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47a8b188-ba72-4bc4-9cc1-fbeaa2d44fb3_Adatt&#225;bl&#225;k_HITREG-20240530T065808Z-001.zip.fb3/Adatt&#225;bl&#225;k_HITREG/2024Q1/am_adatszolgaltatas_2024Q1_RSz_publ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I_negyed&#233;ves%20felt&#246;lt&#233;s/Q3%20felt&#246;lt&#246;tt/am_adatszolgaltatas_2024Q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0f12be34-9c41-49a7-9f8d-6f9ab8817578_Adatt&#225;bl&#225;k_HITREG-20240530T065808Z-001.zip.578/Adatt&#225;bl&#225;k_HITREG/2023Q1/am_adatszolgaltatas_2023Q1_RSz_pub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alog"/>
      <sheetName val="List of products"/>
      <sheetName val="output"/>
      <sheetName val="Input"/>
      <sheetName val="Textes"/>
    </sheetNames>
    <sheetDataSet>
      <sheetData sheetId="0" refreshError="1"/>
      <sheetData sheetId="1" refreshError="1">
        <row r="20">
          <cell r="H20">
            <v>2000</v>
          </cell>
        </row>
        <row r="21">
          <cell r="H21">
            <v>2006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B1">
            <v>9</v>
          </cell>
        </row>
        <row r="8">
          <cell r="A8" t="str">
            <v>01110000</v>
          </cell>
          <cell r="B8">
            <v>1120</v>
          </cell>
          <cell r="C8" t="str">
            <v>u2</v>
          </cell>
          <cell r="D8" t="str">
            <v>g74</v>
          </cell>
          <cell r="E8" t="str">
            <v>Soft wheat - prices per 100 kg</v>
          </cell>
          <cell r="F8" t="str">
            <v>Soft wheat - prices per 100 kg</v>
          </cell>
          <cell r="G8" t="str">
            <v>Weichweizen</v>
          </cell>
          <cell r="H8" t="str">
            <v>Soft wheat - prices per 100 kg</v>
          </cell>
          <cell r="I8" t="str">
            <v>Soft wheat - prices per 100 kg</v>
          </cell>
          <cell r="J8" t="str">
            <v>Soft wheat - prices per 100 kg</v>
          </cell>
          <cell r="K8" t="str">
            <v>Soft wheat - prices per 100 kg</v>
          </cell>
          <cell r="L8" t="str">
            <v>Soft wheat - prices per 100 kg</v>
          </cell>
          <cell r="M8" t="str">
            <v>Blé tendre</v>
          </cell>
          <cell r="N8" t="str">
            <v>Soft wheat - prices per 100 kg</v>
          </cell>
          <cell r="O8" t="str">
            <v>Soft wheat - prices per 100 kg</v>
          </cell>
          <cell r="P8" t="str">
            <v>Soft wheat - prices per 100 kg</v>
          </cell>
          <cell r="Q8" t="str">
            <v>Soft wheat - prices per 100 kg</v>
          </cell>
          <cell r="R8" t="str">
            <v>Soft wheat - prices per 100 kg</v>
          </cell>
          <cell r="S8" t="str">
            <v>Soft wheat - prices per 100 kg</v>
          </cell>
          <cell r="T8" t="str">
            <v>Soft wheat - prices per 100 kg</v>
          </cell>
          <cell r="U8" t="str">
            <v>Soft wheat - prices per 100 kg</v>
          </cell>
          <cell r="V8" t="str">
            <v>Soft wheat - prices per 100 kg</v>
          </cell>
          <cell r="W8" t="str">
            <v>Soft wheat - prices per 100 kg</v>
          </cell>
          <cell r="X8" t="str">
            <v>Soft wheat - prices per 100 kg</v>
          </cell>
        </row>
        <row r="9">
          <cell r="A9" t="str">
            <v>01120000</v>
          </cell>
          <cell r="B9">
            <v>1130</v>
          </cell>
          <cell r="C9" t="str">
            <v>u2</v>
          </cell>
          <cell r="D9" t="str">
            <v>g74</v>
          </cell>
          <cell r="E9" t="str">
            <v>Durum wheat - prices per 100 kg</v>
          </cell>
          <cell r="F9" t="str">
            <v>Durum wheat - prices per 100 kg</v>
          </cell>
          <cell r="G9" t="str">
            <v>Hartweizen</v>
          </cell>
          <cell r="H9" t="str">
            <v>Durum wheat - prices per 100 kg</v>
          </cell>
          <cell r="I9" t="str">
            <v>Durum wheat - prices per 100 kg</v>
          </cell>
          <cell r="J9" t="str">
            <v>Durum wheat - prices per 100 kg</v>
          </cell>
          <cell r="K9" t="str">
            <v>Durum wheat - prices per 100 kg</v>
          </cell>
          <cell r="L9" t="str">
            <v>Durum wheat - prices per 100 kg</v>
          </cell>
          <cell r="M9" t="str">
            <v>Blé dur</v>
          </cell>
          <cell r="N9" t="str">
            <v>Durum wheat - prices per 100 kg</v>
          </cell>
          <cell r="O9" t="str">
            <v>Durum wheat - prices per 100 kg</v>
          </cell>
          <cell r="P9" t="str">
            <v>Durum wheat - prices per 100 kg</v>
          </cell>
          <cell r="Q9" t="str">
            <v>Durum wheat - prices per 100 kg</v>
          </cell>
          <cell r="R9" t="str">
            <v>Durum wheat - prices per 100 kg</v>
          </cell>
          <cell r="S9" t="str">
            <v>Durum wheat - prices per 100 kg</v>
          </cell>
          <cell r="T9" t="str">
            <v>Durum wheat - prices per 100 kg</v>
          </cell>
          <cell r="U9" t="str">
            <v>Durum wheat - prices per 100 kg</v>
          </cell>
          <cell r="V9" t="str">
            <v>Durum wheat - prices per 100 kg</v>
          </cell>
          <cell r="W9" t="str">
            <v>Durum wheat - prices per 100 kg</v>
          </cell>
          <cell r="X9" t="str">
            <v>Durum wheat - prices per 100 kg</v>
          </cell>
        </row>
        <row r="10">
          <cell r="A10" t="str">
            <v>01200000</v>
          </cell>
          <cell r="B10">
            <v>1150</v>
          </cell>
          <cell r="C10" t="str">
            <v>u2</v>
          </cell>
          <cell r="D10" t="str">
            <v>g68</v>
          </cell>
          <cell r="E10" t="str">
            <v>Rye - prices per 100 kg</v>
          </cell>
          <cell r="F10" t="str">
            <v>Rye - prices per 100 kg</v>
          </cell>
          <cell r="G10" t="str">
            <v>Roggen</v>
          </cell>
          <cell r="H10" t="str">
            <v>Rye - prices per 100 kg</v>
          </cell>
          <cell r="I10" t="str">
            <v>Rye - prices per 100 kg</v>
          </cell>
          <cell r="J10" t="str">
            <v>Rye - prices per 100 kg</v>
          </cell>
          <cell r="K10" t="str">
            <v>Rye - prices per 100 kg</v>
          </cell>
          <cell r="L10" t="str">
            <v>Rye - prices per 100 kg</v>
          </cell>
          <cell r="M10" t="str">
            <v>Seigle</v>
          </cell>
          <cell r="N10" t="str">
            <v>Rye - prices per 100 kg</v>
          </cell>
          <cell r="O10" t="str">
            <v>Rye - prices per 100 kg</v>
          </cell>
          <cell r="P10" t="str">
            <v>Rye - prices per 100 kg</v>
          </cell>
          <cell r="Q10" t="str">
            <v>Rye - prices per 100 kg</v>
          </cell>
          <cell r="R10" t="str">
            <v>Rye - prices per 100 kg</v>
          </cell>
          <cell r="S10" t="str">
            <v>Rye - prices per 100 kg</v>
          </cell>
          <cell r="T10" t="str">
            <v>Rye - prices per 100 kg</v>
          </cell>
          <cell r="U10" t="str">
            <v>Rye - prices per 100 kg</v>
          </cell>
          <cell r="V10" t="str">
            <v>Rye - prices per 100 kg</v>
          </cell>
          <cell r="W10" t="str">
            <v>Rye - prices per 100 kg</v>
          </cell>
          <cell r="X10" t="str">
            <v>Rye - prices per 100 kg</v>
          </cell>
        </row>
        <row r="11">
          <cell r="A11" t="str">
            <v>01300000</v>
          </cell>
          <cell r="B11">
            <v>1160</v>
          </cell>
          <cell r="C11" t="str">
            <v>u2</v>
          </cell>
          <cell r="D11" t="str">
            <v>g1</v>
          </cell>
          <cell r="E11" t="str">
            <v>Barley - prices per 100 kg</v>
          </cell>
          <cell r="F11" t="str">
            <v>Barley - prices per 100 kg</v>
          </cell>
          <cell r="G11" t="str">
            <v>Gerste</v>
          </cell>
          <cell r="H11" t="str">
            <v>Barley - prices per 100 kg</v>
          </cell>
          <cell r="I11" t="str">
            <v>Barley - prices per 100 kg</v>
          </cell>
          <cell r="J11" t="str">
            <v>Barley - prices per 100 kg</v>
          </cell>
          <cell r="K11" t="str">
            <v>Barley - prices per 100 kg</v>
          </cell>
          <cell r="L11" t="str">
            <v>Barley - prices per 100 kg</v>
          </cell>
          <cell r="M11" t="str">
            <v>Orge</v>
          </cell>
          <cell r="N11" t="str">
            <v>Barley - prices per 100 kg</v>
          </cell>
          <cell r="O11" t="str">
            <v>Barley - prices per 100 kg</v>
          </cell>
          <cell r="P11" t="str">
            <v>Barley - prices per 100 kg</v>
          </cell>
          <cell r="Q11" t="str">
            <v>Barley - prices per 100 kg</v>
          </cell>
          <cell r="R11" t="str">
            <v>Barley - prices per 100 kg</v>
          </cell>
          <cell r="S11" t="str">
            <v>Barley - prices per 100 kg</v>
          </cell>
          <cell r="T11" t="str">
            <v>Barley - prices per 100 kg</v>
          </cell>
          <cell r="U11" t="str">
            <v>Barley - prices per 100 kg</v>
          </cell>
          <cell r="V11" t="str">
            <v>Barley - prices per 100 kg</v>
          </cell>
          <cell r="W11" t="str">
            <v>Barley - prices per 100 kg</v>
          </cell>
          <cell r="X11" t="str">
            <v>Barley - prices per 100 kg</v>
          </cell>
        </row>
        <row r="12">
          <cell r="A12" t="str">
            <v>01310000</v>
          </cell>
          <cell r="C12" t="str">
            <v>u2</v>
          </cell>
          <cell r="D12" t="str">
            <v>g1</v>
          </cell>
          <cell r="E12" t="str">
            <v>Feed barley - prices per 100 kg</v>
          </cell>
          <cell r="F12" t="str">
            <v>Feed barley - prices per 100 kg</v>
          </cell>
          <cell r="G12" t="str">
            <v>Futtergerste</v>
          </cell>
          <cell r="H12" t="str">
            <v>Feed barley - prices per 100 kg</v>
          </cell>
          <cell r="I12" t="str">
            <v>Feed barley - prices per 100 kg</v>
          </cell>
          <cell r="J12" t="str">
            <v>Feed barley - prices per 100 kg</v>
          </cell>
          <cell r="K12" t="str">
            <v>Feed barley - prices per 100 kg</v>
          </cell>
          <cell r="L12" t="str">
            <v>Feed barley - prices per 100 kg</v>
          </cell>
          <cell r="M12" t="str">
            <v>Orge fourrager</v>
          </cell>
          <cell r="N12" t="str">
            <v>Feed barley - prices per 100 kg</v>
          </cell>
          <cell r="O12" t="str">
            <v>Feed barley - prices per 100 kg</v>
          </cell>
          <cell r="P12" t="str">
            <v>Feed barley - prices per 100 kg</v>
          </cell>
          <cell r="Q12" t="str">
            <v>Feed barley - prices per 100 kg</v>
          </cell>
          <cell r="R12" t="str">
            <v>Feed barley - prices per 100 kg</v>
          </cell>
          <cell r="S12" t="str">
            <v>Feed barley - prices per 100 kg</v>
          </cell>
          <cell r="T12" t="str">
            <v>Feed barley - prices per 100 kg</v>
          </cell>
          <cell r="U12" t="str">
            <v>Feed barley - prices per 100 kg</v>
          </cell>
          <cell r="V12" t="str">
            <v>Feed barley - prices per 100 kg</v>
          </cell>
          <cell r="W12" t="str">
            <v>Feed barley - prices per 100 kg</v>
          </cell>
          <cell r="X12" t="str">
            <v>Feed barley - prices per 100 kg</v>
          </cell>
        </row>
        <row r="13">
          <cell r="A13" t="str">
            <v>01320000</v>
          </cell>
          <cell r="B13">
            <v>1161</v>
          </cell>
          <cell r="C13" t="str">
            <v>u2</v>
          </cell>
          <cell r="D13" t="str">
            <v>g1</v>
          </cell>
          <cell r="E13" t="str">
            <v>Malting barley - prices per 100 kg</v>
          </cell>
          <cell r="F13" t="str">
            <v>Malting barley - prices per 100 kg</v>
          </cell>
          <cell r="G13" t="str">
            <v>Braugerste</v>
          </cell>
          <cell r="H13" t="str">
            <v>Malting barley - prices per 100 kg</v>
          </cell>
          <cell r="I13" t="str">
            <v>Malting barley - prices per 100 kg</v>
          </cell>
          <cell r="J13" t="str">
            <v>Malting barley - prices per 100 kg</v>
          </cell>
          <cell r="K13" t="str">
            <v>Malting barley - prices per 100 kg</v>
          </cell>
          <cell r="L13" t="str">
            <v>Malting barley - prices per 100 kg</v>
          </cell>
          <cell r="M13" t="str">
            <v>Orge de brasserie</v>
          </cell>
          <cell r="N13" t="str">
            <v>Malting barley - prices per 100 kg</v>
          </cell>
          <cell r="O13" t="str">
            <v>Malting barley - prices per 100 kg</v>
          </cell>
          <cell r="P13" t="str">
            <v>Malting barley - prices per 100 kg</v>
          </cell>
          <cell r="Q13" t="str">
            <v>Malting barley - prices per 100 kg</v>
          </cell>
          <cell r="R13" t="str">
            <v>Malting barley - prices per 100 kg</v>
          </cell>
          <cell r="S13" t="str">
            <v>Malting barley - prices per 100 kg</v>
          </cell>
          <cell r="T13" t="str">
            <v>Malting barley - prices per 100 kg</v>
          </cell>
          <cell r="U13" t="str">
            <v>Malting barley - prices per 100 kg</v>
          </cell>
          <cell r="V13" t="str">
            <v>Malting barley - prices per 100 kg</v>
          </cell>
          <cell r="W13" t="str">
            <v>Malting barley - prices per 100 kg</v>
          </cell>
          <cell r="X13" t="str">
            <v>Malting barley - prices per 100 kg</v>
          </cell>
        </row>
        <row r="14">
          <cell r="A14" t="str">
            <v>01400000</v>
          </cell>
          <cell r="B14">
            <v>1180</v>
          </cell>
          <cell r="C14" t="str">
            <v>u2</v>
          </cell>
          <cell r="D14" t="str">
            <v>g33</v>
          </cell>
          <cell r="E14" t="str">
            <v>Oats - prices per 100 kg</v>
          </cell>
          <cell r="F14" t="str">
            <v>Oats - prices per 100 kg</v>
          </cell>
          <cell r="G14" t="str">
            <v>Hafer</v>
          </cell>
          <cell r="H14" t="str">
            <v>Oats - prices per 100 kg</v>
          </cell>
          <cell r="I14" t="str">
            <v>Oats - prices per 100 kg</v>
          </cell>
          <cell r="J14" t="str">
            <v>Oats - prices per 100 kg</v>
          </cell>
          <cell r="K14" t="str">
            <v>Oats - prices per 100 kg</v>
          </cell>
          <cell r="L14" t="str">
            <v>Oats - prices per 100 kg</v>
          </cell>
          <cell r="M14" t="str">
            <v>Avoine</v>
          </cell>
          <cell r="N14" t="str">
            <v>Oats - prices per 100 kg</v>
          </cell>
          <cell r="O14" t="str">
            <v>Oats - prices per 100 kg</v>
          </cell>
          <cell r="P14" t="str">
            <v>Oats - prices per 100 kg</v>
          </cell>
          <cell r="Q14" t="str">
            <v>Oats - prices per 100 kg</v>
          </cell>
          <cell r="R14" t="str">
            <v>Oats - prices per 100 kg</v>
          </cell>
          <cell r="S14" t="str">
            <v>Oats - prices per 100 kg</v>
          </cell>
          <cell r="T14" t="str">
            <v>Oats - prices per 100 kg</v>
          </cell>
          <cell r="U14" t="str">
            <v>Oats - prices per 100 kg</v>
          </cell>
          <cell r="V14" t="str">
            <v>Oats - prices per 100 kg</v>
          </cell>
          <cell r="W14" t="str">
            <v>Oats - prices per 100 kg</v>
          </cell>
          <cell r="X14" t="str">
            <v>Oats - prices per 100 kg</v>
          </cell>
        </row>
        <row r="15">
          <cell r="A15" t="str">
            <v>01500000</v>
          </cell>
          <cell r="B15">
            <v>1200</v>
          </cell>
          <cell r="C15" t="str">
            <v>u2</v>
          </cell>
          <cell r="D15" t="str">
            <v>g26</v>
          </cell>
          <cell r="E15" t="str">
            <v>Maize - prices per 100 kg</v>
          </cell>
          <cell r="F15" t="str">
            <v>Maize - prices per 100 kg</v>
          </cell>
          <cell r="G15" t="str">
            <v>Mais</v>
          </cell>
          <cell r="H15" t="str">
            <v>Maize - prices per 100 kg</v>
          </cell>
          <cell r="I15" t="str">
            <v>Maize - prices per 100 kg</v>
          </cell>
          <cell r="J15" t="str">
            <v>Maize - prices per 100 kg</v>
          </cell>
          <cell r="K15" t="str">
            <v>Maize - prices per 100 kg</v>
          </cell>
          <cell r="L15" t="str">
            <v>Maize - prices per 100 kg</v>
          </cell>
          <cell r="M15" t="str">
            <v>Maïs</v>
          </cell>
          <cell r="N15" t="str">
            <v>Maize - prices per 100 kg</v>
          </cell>
          <cell r="O15" t="str">
            <v>Maize - prices per 100 kg</v>
          </cell>
          <cell r="P15" t="str">
            <v>Maize - prices per 100 kg</v>
          </cell>
          <cell r="Q15" t="str">
            <v>Maize - prices per 100 kg</v>
          </cell>
          <cell r="R15" t="str">
            <v>Maize - prices per 100 kg</v>
          </cell>
          <cell r="S15" t="str">
            <v>Maize - prices per 100 kg</v>
          </cell>
          <cell r="T15" t="str">
            <v>Maize - prices per 100 kg</v>
          </cell>
          <cell r="U15" t="str">
            <v>Maize - prices per 100 kg</v>
          </cell>
          <cell r="V15" t="str">
            <v>Maize - prices per 100 kg</v>
          </cell>
          <cell r="W15" t="str">
            <v>Maize - prices per 100 kg</v>
          </cell>
          <cell r="X15" t="str">
            <v>Maize - prices per 100 kg</v>
          </cell>
        </row>
        <row r="16">
          <cell r="A16" t="str">
            <v>01910000</v>
          </cell>
          <cell r="B16">
            <v>1251</v>
          </cell>
          <cell r="C16" t="str">
            <v>u2</v>
          </cell>
          <cell r="D16" t="str">
            <v>g67</v>
          </cell>
          <cell r="E16" t="str">
            <v>Sorghum - prices per 100 kg</v>
          </cell>
          <cell r="F16" t="str">
            <v>Sorghum - prices per 100 kg</v>
          </cell>
          <cell r="G16" t="str">
            <v>Sorgho</v>
          </cell>
          <cell r="H16" t="str">
            <v>Sorghum - prices per 100 kg</v>
          </cell>
          <cell r="I16" t="str">
            <v>Sorghum - prices per 100 kg</v>
          </cell>
          <cell r="J16" t="str">
            <v>Sorghum - prices per 100 kg</v>
          </cell>
          <cell r="K16" t="str">
            <v>Sorghum - prices per 100 kg</v>
          </cell>
          <cell r="L16" t="str">
            <v>Sorghum - prices per 100 kg</v>
          </cell>
          <cell r="M16" t="str">
            <v>Sorgho</v>
          </cell>
          <cell r="N16" t="str">
            <v>Sorghum - prices per 100 kg</v>
          </cell>
          <cell r="O16" t="str">
            <v>Sorghum - prices per 100 kg</v>
          </cell>
          <cell r="P16" t="str">
            <v>Sorghum - prices per 100 kg</v>
          </cell>
          <cell r="Q16" t="str">
            <v>Sorghum - prices per 100 kg</v>
          </cell>
          <cell r="R16" t="str">
            <v>Sorghum - prices per 100 kg</v>
          </cell>
          <cell r="S16" t="str">
            <v>Sorghum - prices per 100 kg</v>
          </cell>
          <cell r="T16" t="str">
            <v>Sorghum - prices per 100 kg</v>
          </cell>
          <cell r="U16" t="str">
            <v>Sorghum - prices per 100 kg</v>
          </cell>
          <cell r="V16" t="str">
            <v>Sorghum - prices per 100 kg</v>
          </cell>
          <cell r="W16" t="str">
            <v>Sorghum - prices per 100 kg</v>
          </cell>
          <cell r="X16" t="str">
            <v>Sorghum - prices per 100 kg</v>
          </cell>
        </row>
        <row r="17">
          <cell r="A17" t="str">
            <v>01920000</v>
          </cell>
          <cell r="B17">
            <v>1211</v>
          </cell>
          <cell r="C17" t="str">
            <v>u2</v>
          </cell>
          <cell r="D17" t="str">
            <v>g41</v>
          </cell>
          <cell r="E17" t="str">
            <v>Triticale - prices per 100 kg</v>
          </cell>
          <cell r="F17" t="str">
            <v>Triticale - prices per 100 kg</v>
          </cell>
          <cell r="G17" t="str">
            <v>Triticale</v>
          </cell>
          <cell r="H17" t="str">
            <v>Triticale - prices per 100 kg</v>
          </cell>
          <cell r="I17" t="str">
            <v>Triticale - prices per 100 kg</v>
          </cell>
          <cell r="J17" t="str">
            <v>Triticale - prices per 100 kg</v>
          </cell>
          <cell r="K17" t="str">
            <v>Triticale - prices per 100 kg</v>
          </cell>
          <cell r="L17" t="str">
            <v>Triticale - prices per 100 kg</v>
          </cell>
          <cell r="M17" t="str">
            <v>Triticale</v>
          </cell>
          <cell r="N17" t="str">
            <v>Triticale - prices per 100 kg</v>
          </cell>
          <cell r="O17" t="str">
            <v>Triticale - prices per 100 kg</v>
          </cell>
          <cell r="P17" t="str">
            <v>Triticale - prices per 100 kg</v>
          </cell>
          <cell r="Q17" t="str">
            <v>Triticale - prices per 100 kg</v>
          </cell>
          <cell r="R17" t="str">
            <v>Triticale - prices per 100 kg</v>
          </cell>
          <cell r="S17" t="str">
            <v>Triticale - prices per 100 kg</v>
          </cell>
          <cell r="T17" t="str">
            <v>Triticale - prices per 100 kg</v>
          </cell>
          <cell r="U17" t="str">
            <v>Triticale - prices per 100 kg</v>
          </cell>
          <cell r="V17" t="str">
            <v>Triticale - prices per 100 kg</v>
          </cell>
          <cell r="W17" t="str">
            <v>Triticale - prices per 100 kg</v>
          </cell>
          <cell r="X17" t="str">
            <v>Triticale - prices per 100 kg</v>
          </cell>
        </row>
        <row r="18">
          <cell r="A18" t="str">
            <v>01600000</v>
          </cell>
          <cell r="B18">
            <v>1217</v>
          </cell>
          <cell r="C18" t="str">
            <v>u2</v>
          </cell>
          <cell r="D18" t="str">
            <v>g41</v>
          </cell>
          <cell r="E18" t="str">
            <v>Rice - prices per 100 kg</v>
          </cell>
          <cell r="F18" t="str">
            <v>Rice - prices per 100 kg</v>
          </cell>
          <cell r="G18" t="str">
            <v>Reis</v>
          </cell>
          <cell r="H18" t="str">
            <v>Rice - prices per 100 kg</v>
          </cell>
          <cell r="I18" t="str">
            <v>Rice - prices per 100 kg</v>
          </cell>
          <cell r="J18" t="str">
            <v>Rice - prices per 100 kg</v>
          </cell>
          <cell r="K18" t="str">
            <v>Rice - prices per 100 kg</v>
          </cell>
          <cell r="L18" t="str">
            <v>Rice - prices per 100 kg</v>
          </cell>
          <cell r="M18" t="str">
            <v>Riz</v>
          </cell>
          <cell r="N18" t="str">
            <v>Rice - prices per 100 kg</v>
          </cell>
          <cell r="O18" t="str">
            <v>Rice - prices per 100 kg</v>
          </cell>
          <cell r="P18" t="str">
            <v>Rice - prices per 100 kg</v>
          </cell>
          <cell r="Q18" t="str">
            <v>Rice - prices per 100 kg</v>
          </cell>
          <cell r="R18" t="str">
            <v>Rice - prices per 100 kg</v>
          </cell>
          <cell r="S18" t="str">
            <v>Rice - prices per 100 kg</v>
          </cell>
          <cell r="T18" t="str">
            <v>Rice - prices per 100 kg</v>
          </cell>
          <cell r="U18" t="str">
            <v>Rice - prices per 100 kg</v>
          </cell>
          <cell r="V18" t="str">
            <v>Rice - prices per 100 kg</v>
          </cell>
          <cell r="W18" t="str">
            <v>Rice - prices per 100 kg</v>
          </cell>
          <cell r="X18" t="str">
            <v>Rice - prices per 100 kg</v>
          </cell>
        </row>
        <row r="19">
          <cell r="A19" t="str">
            <v>02210000</v>
          </cell>
          <cell r="B19">
            <v>1430</v>
          </cell>
          <cell r="C19" t="str">
            <v>u2</v>
          </cell>
          <cell r="D19" t="str">
            <v>g35</v>
          </cell>
          <cell r="E19" t="str">
            <v>Dried peas - prices per 100 kg</v>
          </cell>
          <cell r="F19" t="str">
            <v>Dried peas - prices per 100 kg</v>
          </cell>
          <cell r="G19" t="str">
            <v>Speiseerbsen</v>
          </cell>
          <cell r="H19" t="str">
            <v>Dried peas - prices per 100 kg</v>
          </cell>
          <cell r="I19" t="str">
            <v>Dried peas - prices per 100 kg</v>
          </cell>
          <cell r="J19" t="str">
            <v>Dried peas - prices per 100 kg</v>
          </cell>
          <cell r="K19" t="str">
            <v>Dried peas - prices per 100 kg</v>
          </cell>
          <cell r="L19" t="str">
            <v>Dried peas - prices per 100 kg</v>
          </cell>
          <cell r="M19" t="str">
            <v>Pois secs</v>
          </cell>
          <cell r="N19" t="str">
            <v>Dried peas - prices per 100 kg</v>
          </cell>
          <cell r="O19" t="str">
            <v>Dried peas - prices per 100 kg</v>
          </cell>
          <cell r="P19" t="str">
            <v>Dried peas - prices per 100 kg</v>
          </cell>
          <cell r="Q19" t="str">
            <v>Dried peas - prices per 100 kg</v>
          </cell>
          <cell r="R19" t="str">
            <v>Dried peas - prices per 100 kg</v>
          </cell>
          <cell r="S19" t="str">
            <v>Dried peas - prices per 100 kg</v>
          </cell>
          <cell r="T19" t="str">
            <v>Dried peas - prices per 100 kg</v>
          </cell>
          <cell r="U19" t="str">
            <v>Dried peas - prices per 100 kg</v>
          </cell>
          <cell r="V19" t="str">
            <v>Dried peas - prices per 100 kg</v>
          </cell>
          <cell r="W19" t="str">
            <v>Dried peas - prices per 100 kg</v>
          </cell>
          <cell r="X19" t="str">
            <v>Dried peas - prices per 100 kg</v>
          </cell>
        </row>
        <row r="20">
          <cell r="A20" t="str">
            <v>02992000</v>
          </cell>
          <cell r="B20">
            <v>1450</v>
          </cell>
          <cell r="C20" t="str">
            <v>u2</v>
          </cell>
          <cell r="D20" t="str">
            <v>g35</v>
          </cell>
          <cell r="E20" t="str">
            <v>Chick peas - prices per 100 kg</v>
          </cell>
          <cell r="F20" t="str">
            <v>Chick peas - prices per 100 kg</v>
          </cell>
          <cell r="G20" t="str">
            <v>Kichererbsen</v>
          </cell>
          <cell r="H20" t="str">
            <v>Chick peas - prices per 100 kg</v>
          </cell>
          <cell r="I20" t="str">
            <v>Chick peas - prices per 100 kg</v>
          </cell>
          <cell r="J20" t="str">
            <v>Chick peas - prices per 100 kg</v>
          </cell>
          <cell r="K20" t="str">
            <v>Chick peas - prices per 100 kg</v>
          </cell>
          <cell r="L20" t="str">
            <v>Chick peas - prices per 100 kg</v>
          </cell>
          <cell r="M20" t="str">
            <v>Pois chiches</v>
          </cell>
          <cell r="N20" t="str">
            <v>Chick peas - prices per 100 kg</v>
          </cell>
          <cell r="O20" t="str">
            <v>Chick peas - prices per 100 kg</v>
          </cell>
          <cell r="P20" t="str">
            <v>Chick peas - prices per 100 kg</v>
          </cell>
          <cell r="Q20" t="str">
            <v>Chick peas - prices per 100 kg</v>
          </cell>
          <cell r="R20" t="str">
            <v>Chick peas - prices per 100 kg</v>
          </cell>
          <cell r="S20" t="str">
            <v>Chick peas - prices per 100 kg</v>
          </cell>
          <cell r="T20" t="str">
            <v>Chick peas - prices per 100 kg</v>
          </cell>
          <cell r="U20" t="str">
            <v>Chick peas - prices per 100 kg</v>
          </cell>
          <cell r="V20" t="str">
            <v>Chick peas - prices per 100 kg</v>
          </cell>
          <cell r="W20" t="str">
            <v>Chick peas - prices per 100 kg</v>
          </cell>
          <cell r="X20" t="str">
            <v>Chick peas - prices per 100 kg</v>
          </cell>
        </row>
        <row r="21">
          <cell r="A21" t="str">
            <v>02220000</v>
          </cell>
          <cell r="B21">
            <v>1470</v>
          </cell>
          <cell r="C21" t="str">
            <v>u2</v>
          </cell>
          <cell r="D21" t="str">
            <v>g35</v>
          </cell>
          <cell r="E21" t="str">
            <v>Dried beans - prices per 100 kg</v>
          </cell>
          <cell r="F21" t="str">
            <v>Dried beans - prices per 100 kg</v>
          </cell>
          <cell r="G21" t="str">
            <v>Speisebohnen</v>
          </cell>
          <cell r="H21" t="str">
            <v>Dried beans - prices per 100 kg</v>
          </cell>
          <cell r="I21" t="str">
            <v>Dried beans - prices per 100 kg</v>
          </cell>
          <cell r="J21" t="str">
            <v>Dried beans - prices per 100 kg</v>
          </cell>
          <cell r="K21" t="str">
            <v>Dried beans - prices per 100 kg</v>
          </cell>
          <cell r="L21" t="str">
            <v>Dried beans - prices per 100 kg</v>
          </cell>
          <cell r="M21" t="str">
            <v>Haricots secs</v>
          </cell>
          <cell r="N21" t="str">
            <v>Dried beans - prices per 100 kg</v>
          </cell>
          <cell r="O21" t="str">
            <v>Dried beans - prices per 100 kg</v>
          </cell>
          <cell r="P21" t="str">
            <v>Dried beans - prices per 100 kg</v>
          </cell>
          <cell r="Q21" t="str">
            <v>Dried beans - prices per 100 kg</v>
          </cell>
          <cell r="R21" t="str">
            <v>Dried beans - prices per 100 kg</v>
          </cell>
          <cell r="S21" t="str">
            <v>Dried beans - prices per 100 kg</v>
          </cell>
          <cell r="T21" t="str">
            <v>Dried beans - prices per 100 kg</v>
          </cell>
          <cell r="U21" t="str">
            <v>Dried beans - prices per 100 kg</v>
          </cell>
          <cell r="V21" t="str">
            <v>Dried beans - prices per 100 kg</v>
          </cell>
          <cell r="W21" t="str">
            <v>Dried beans - prices per 100 kg</v>
          </cell>
          <cell r="X21" t="str">
            <v>Dried beans - prices per 100 kg</v>
          </cell>
        </row>
        <row r="22">
          <cell r="A22" t="str">
            <v>02230000</v>
          </cell>
          <cell r="B22">
            <v>1314</v>
          </cell>
          <cell r="C22" t="str">
            <v>u2</v>
          </cell>
          <cell r="D22" t="str">
            <v>g64</v>
          </cell>
          <cell r="E22" t="str">
            <v>Broad beans (dry) - prices per 100 kg</v>
          </cell>
          <cell r="F22" t="str">
            <v>Broad beans (dry) - prices per 100 kg</v>
          </cell>
          <cell r="G22" t="str">
            <v>Puffbohnen (getrocknet)</v>
          </cell>
          <cell r="H22" t="str">
            <v>Broad beans (dry) - prices per 100 kg</v>
          </cell>
          <cell r="I22" t="str">
            <v>Broad beans (dry) - prices per 100 kg</v>
          </cell>
          <cell r="J22" t="str">
            <v>Broad beans (dry) - prices per 100 kg</v>
          </cell>
          <cell r="K22" t="str">
            <v>Broad beans (dry) - prices per 100 kg</v>
          </cell>
          <cell r="L22" t="str">
            <v>Broad beans (dry) - prices per 100 kg</v>
          </cell>
          <cell r="M22" t="str">
            <v>Fèves sèches</v>
          </cell>
          <cell r="N22" t="str">
            <v>Broad beans (dry) - prices per 100 kg</v>
          </cell>
          <cell r="O22" t="str">
            <v>Broad beans (dry) - prices per 100 kg</v>
          </cell>
          <cell r="P22" t="str">
            <v>Broad beans (dry) - prices per 100 kg</v>
          </cell>
          <cell r="Q22" t="str">
            <v>Broad beans (dry) - prices per 100 kg</v>
          </cell>
          <cell r="R22" t="str">
            <v>Broad beans (dry) - prices per 100 kg</v>
          </cell>
          <cell r="S22" t="str">
            <v>Broad beans (dry) - prices per 100 kg</v>
          </cell>
          <cell r="T22" t="str">
            <v>Broad beans (dry) - prices per 100 kg</v>
          </cell>
          <cell r="U22" t="str">
            <v>Broad beans (dry) - prices per 100 kg</v>
          </cell>
          <cell r="V22" t="str">
            <v>Broad beans (dry) - prices per 100 kg</v>
          </cell>
          <cell r="W22" t="str">
            <v>Broad beans (dry) - prices per 100 kg</v>
          </cell>
          <cell r="X22" t="str">
            <v>Broad beans (dry) - prices per 100 kg</v>
          </cell>
        </row>
        <row r="23">
          <cell r="A23" t="str">
            <v>02991000</v>
          </cell>
          <cell r="B23">
            <v>1331</v>
          </cell>
          <cell r="C23" t="str">
            <v>u2</v>
          </cell>
          <cell r="D23" t="str">
            <v>g64</v>
          </cell>
          <cell r="E23" t="str">
            <v>Lentils - prices per 100 kg</v>
          </cell>
          <cell r="F23" t="str">
            <v>Lentils - prices per 100 kg</v>
          </cell>
          <cell r="G23" t="str">
            <v>Linsen</v>
          </cell>
          <cell r="H23" t="str">
            <v>Lentils - prices per 100 kg</v>
          </cell>
          <cell r="I23" t="str">
            <v>Lentils - prices per 100 kg</v>
          </cell>
          <cell r="J23" t="str">
            <v>Lentils - prices per 100 kg</v>
          </cell>
          <cell r="K23" t="str">
            <v>Lentils - prices per 100 kg</v>
          </cell>
          <cell r="L23" t="str">
            <v>Lentils - prices per 100 kg</v>
          </cell>
          <cell r="M23" t="str">
            <v>Lentilles</v>
          </cell>
          <cell r="N23" t="str">
            <v>Lentils - prices per 100 kg</v>
          </cell>
          <cell r="O23" t="str">
            <v>Lentils - prices per 100 kg</v>
          </cell>
          <cell r="P23" t="str">
            <v>Lentils - prices per 100 kg</v>
          </cell>
          <cell r="Q23" t="str">
            <v>Lentils - prices per 100 kg</v>
          </cell>
          <cell r="R23" t="str">
            <v>Lentils - prices per 100 kg</v>
          </cell>
          <cell r="S23" t="str">
            <v>Lentils - prices per 100 kg</v>
          </cell>
          <cell r="T23" t="str">
            <v>Lentils - prices per 100 kg</v>
          </cell>
          <cell r="U23" t="str">
            <v>Lentils - prices per 100 kg</v>
          </cell>
          <cell r="V23" t="str">
            <v>Lentils - prices per 100 kg</v>
          </cell>
          <cell r="W23" t="str">
            <v>Lentils - prices per 100 kg</v>
          </cell>
          <cell r="X23" t="str">
            <v>Lentils - prices per 100 kg</v>
          </cell>
        </row>
        <row r="24">
          <cell r="A24" t="str">
            <v>05120000</v>
          </cell>
          <cell r="B24">
            <v>1338</v>
          </cell>
          <cell r="C24" t="str">
            <v>u2</v>
          </cell>
          <cell r="D24" t="str">
            <v>g64</v>
          </cell>
          <cell r="E24" t="str">
            <v>Main crop potatoes - prices per 100 kg</v>
          </cell>
          <cell r="F24" t="str">
            <v>Main crop potatoes - prices per 100 kg</v>
          </cell>
          <cell r="G24" t="str">
            <v>Speisekartoffeln (Erdäpfel)</v>
          </cell>
          <cell r="H24" t="str">
            <v>Main crop potatoes - prices per 100 kg</v>
          </cell>
          <cell r="I24" t="str">
            <v>Main crop potatoes - prices per 100 kg</v>
          </cell>
          <cell r="J24" t="str">
            <v>Main crop potatoes - prices per 100 kg</v>
          </cell>
          <cell r="K24" t="str">
            <v>Main crop potatoes - prices per 100 kg</v>
          </cell>
          <cell r="L24" t="str">
            <v>Main crop potatoes - prices per 100 kg</v>
          </cell>
          <cell r="M24" t="str">
            <v>Pommes de terre de consommation</v>
          </cell>
          <cell r="N24" t="str">
            <v>Main crop potatoes - prices per 100 kg</v>
          </cell>
          <cell r="O24" t="str">
            <v>Main crop potatoes - prices per 100 kg</v>
          </cell>
          <cell r="P24" t="str">
            <v>Main crop potatoes - prices per 100 kg</v>
          </cell>
          <cell r="Q24" t="str">
            <v>Main crop potatoes - prices per 100 kg</v>
          </cell>
          <cell r="R24" t="str">
            <v>Main crop potatoes - prices per 100 kg</v>
          </cell>
          <cell r="S24" t="str">
            <v>Main crop potatoes - prices per 100 kg</v>
          </cell>
          <cell r="T24" t="str">
            <v>Main crop potatoes - prices per 100 kg</v>
          </cell>
          <cell r="U24" t="str">
            <v>Main crop potatoes - prices per 100 kg</v>
          </cell>
          <cell r="V24" t="str">
            <v>Main crop potatoes - prices per 100 kg</v>
          </cell>
          <cell r="W24" t="str">
            <v>Main crop potatoes - prices per 100 kg</v>
          </cell>
          <cell r="X24" t="str">
            <v>Main crop potatoes - prices per 100 kg</v>
          </cell>
        </row>
        <row r="25">
          <cell r="A25" t="str">
            <v>05110000</v>
          </cell>
          <cell r="B25">
            <v>1551</v>
          </cell>
          <cell r="C25" t="str">
            <v>u2</v>
          </cell>
          <cell r="D25" t="str">
            <v>g66</v>
          </cell>
          <cell r="E25" t="str">
            <v>Early potatoes - prices per 100 kg</v>
          </cell>
          <cell r="F25" t="str">
            <v>Early potatoes - prices per 100 kg</v>
          </cell>
          <cell r="G25" t="str">
            <v>Frühkartoffeln (Erdäpfel)</v>
          </cell>
          <cell r="H25" t="str">
            <v>Early potatoes - prices per 100 kg</v>
          </cell>
          <cell r="I25" t="str">
            <v>Early potatoes - prices per 100 kg</v>
          </cell>
          <cell r="J25" t="str">
            <v>Early potatoes - prices per 100 kg</v>
          </cell>
          <cell r="K25" t="str">
            <v>Early potatoes - prices per 100 kg</v>
          </cell>
          <cell r="L25" t="str">
            <v>Early potatoes - prices per 100 kg</v>
          </cell>
          <cell r="M25" t="str">
            <v>Pommes de terre hâtives</v>
          </cell>
          <cell r="N25" t="str">
            <v>Early potatoes - prices per 100 kg</v>
          </cell>
          <cell r="O25" t="str">
            <v>Early potatoes - prices per 100 kg</v>
          </cell>
          <cell r="P25" t="str">
            <v>Early potatoes - prices per 100 kg</v>
          </cell>
          <cell r="Q25" t="str">
            <v>Early potatoes - prices per 100 kg</v>
          </cell>
          <cell r="R25" t="str">
            <v>Early potatoes - prices per 100 kg</v>
          </cell>
          <cell r="S25" t="str">
            <v>Early potatoes - prices per 100 kg</v>
          </cell>
          <cell r="T25" t="str">
            <v>Early potatoes - prices per 100 kg</v>
          </cell>
          <cell r="U25" t="str">
            <v>Early potatoes - prices per 100 kg</v>
          </cell>
          <cell r="V25" t="str">
            <v>Early potatoes - prices per 100 kg</v>
          </cell>
          <cell r="W25" t="str">
            <v>Early potatoes - prices per 100 kg</v>
          </cell>
          <cell r="X25" t="str">
            <v>Early potatoes - prices per 100 kg</v>
          </cell>
        </row>
        <row r="26">
          <cell r="A26" t="str">
            <v>05200000</v>
          </cell>
          <cell r="B26">
            <v>1371</v>
          </cell>
          <cell r="C26" t="str">
            <v>u8</v>
          </cell>
          <cell r="D26" t="str">
            <v>g49</v>
          </cell>
          <cell r="E26" t="str">
            <v>Seed potatoes</v>
          </cell>
          <cell r="F26" t="str">
            <v>Seed potatoes</v>
          </cell>
          <cell r="G26" t="str">
            <v>Saatkartoffeln</v>
          </cell>
          <cell r="H26" t="str">
            <v>Seed potatoes</v>
          </cell>
          <cell r="I26" t="str">
            <v>Seed potatoes</v>
          </cell>
          <cell r="J26" t="str">
            <v>Seed potatoes</v>
          </cell>
          <cell r="K26" t="str">
            <v>Seed potatoes</v>
          </cell>
          <cell r="L26" t="str">
            <v>Seed potatoes</v>
          </cell>
          <cell r="M26" t="str">
            <v>Plants de pomme de terre</v>
          </cell>
          <cell r="N26" t="str">
            <v>Seed potatoes</v>
          </cell>
          <cell r="O26" t="str">
            <v>Seed potatoes</v>
          </cell>
          <cell r="P26" t="str">
            <v>Seed potatoes</v>
          </cell>
          <cell r="Q26" t="str">
            <v>Seed potatoes</v>
          </cell>
          <cell r="R26" t="str">
            <v>Seed potatoes</v>
          </cell>
          <cell r="S26" t="str">
            <v>Seed potatoes</v>
          </cell>
          <cell r="T26" t="str">
            <v>Seed potatoes</v>
          </cell>
          <cell r="U26" t="str">
            <v>Seed potatoes</v>
          </cell>
          <cell r="V26" t="str">
            <v>Seed potatoes</v>
          </cell>
          <cell r="W26" t="str">
            <v>Seed potatoes</v>
          </cell>
          <cell r="X26" t="str">
            <v>Seed potatoes</v>
          </cell>
        </row>
        <row r="27">
          <cell r="A27" t="str">
            <v>05900000</v>
          </cell>
          <cell r="B27">
            <v>1490</v>
          </cell>
          <cell r="C27" t="str">
            <v>u2</v>
          </cell>
          <cell r="D27" t="str">
            <v>g49</v>
          </cell>
          <cell r="E27" t="str">
            <v>Other potatoes</v>
          </cell>
          <cell r="F27" t="str">
            <v>Other potatoes</v>
          </cell>
          <cell r="G27" t="str">
            <v>Andere Kartoffeln</v>
          </cell>
          <cell r="H27" t="str">
            <v>Other potatoes</v>
          </cell>
          <cell r="I27" t="str">
            <v>Other potatoes</v>
          </cell>
          <cell r="J27" t="str">
            <v>Other potatoes</v>
          </cell>
          <cell r="K27" t="str">
            <v>Other potatoes</v>
          </cell>
          <cell r="L27" t="str">
            <v>Other potatoes</v>
          </cell>
          <cell r="M27" t="str">
            <v>Autres pommes de terre</v>
          </cell>
          <cell r="N27" t="str">
            <v>Other potatoes</v>
          </cell>
          <cell r="O27" t="str">
            <v>Other potatoes</v>
          </cell>
          <cell r="P27" t="str">
            <v>Other potatoes</v>
          </cell>
          <cell r="Q27" t="str">
            <v>Other potatoes</v>
          </cell>
          <cell r="R27" t="str">
            <v>Other potatoes</v>
          </cell>
          <cell r="S27" t="str">
            <v>Other potatoes</v>
          </cell>
          <cell r="T27" t="str">
            <v>Other potatoes</v>
          </cell>
          <cell r="U27" t="str">
            <v>Other potatoes</v>
          </cell>
          <cell r="V27" t="str">
            <v>Other potatoes</v>
          </cell>
          <cell r="W27" t="str">
            <v>Other potatoes</v>
          </cell>
          <cell r="X27" t="str">
            <v>Other potatoes</v>
          </cell>
        </row>
        <row r="28">
          <cell r="A28" t="str">
            <v>02400000</v>
          </cell>
          <cell r="B28">
            <v>1561</v>
          </cell>
          <cell r="C28" t="str">
            <v>u2</v>
          </cell>
          <cell r="D28" t="str">
            <v>g49</v>
          </cell>
          <cell r="E28" t="str">
            <v>Sugar beet: unit value - prices per 1000 kg</v>
          </cell>
          <cell r="F28" t="str">
            <v>Sugar beet: unit value - prices per 1000 kg</v>
          </cell>
          <cell r="G28" t="str">
            <v>Zuckerrüben: Durchschnittserlös</v>
          </cell>
          <cell r="H28" t="str">
            <v>Sugar beet: unit value - prices per 1000 kg</v>
          </cell>
          <cell r="I28" t="str">
            <v>Sugar beet: unit value - prices per 1000 kg</v>
          </cell>
          <cell r="J28" t="str">
            <v>Sugar beet: unit value - prices per 1000 kg</v>
          </cell>
          <cell r="K28" t="str">
            <v>Sugar beet: unit value - prices per 1000 kg</v>
          </cell>
          <cell r="L28" t="str">
            <v>Sugar beet: unit value - prices per 1000 kg</v>
          </cell>
          <cell r="M28" t="str">
            <v>Betteraves sucrières: valeur unitaire</v>
          </cell>
          <cell r="N28" t="str">
            <v>Sugar beet: unit value - prices per 1000 kg</v>
          </cell>
          <cell r="O28" t="str">
            <v>Sugar beet: unit value - prices per 1000 kg</v>
          </cell>
          <cell r="P28" t="str">
            <v>Sugar beet: unit value - prices per 1000 kg</v>
          </cell>
          <cell r="Q28" t="str">
            <v>Sugar beet: unit value - prices per 1000 kg</v>
          </cell>
          <cell r="R28" t="str">
            <v>Sugar beet: unit value - prices per 1000 kg</v>
          </cell>
          <cell r="S28" t="str">
            <v>Sugar beet: unit value - prices per 1000 kg</v>
          </cell>
          <cell r="T28" t="str">
            <v>Sugar beet: unit value - prices per 1000 kg</v>
          </cell>
          <cell r="U28" t="str">
            <v>Sugar beet: unit value - prices per 1000 kg</v>
          </cell>
          <cell r="V28" t="str">
            <v>Sugar beet: unit value - prices per 1000 kg</v>
          </cell>
          <cell r="W28" t="str">
            <v>Sugar beet: unit value - prices per 1000 kg</v>
          </cell>
          <cell r="X28" t="str">
            <v>Sugar beet: unit value - prices per 1000 kg</v>
          </cell>
        </row>
        <row r="29">
          <cell r="A29" t="str">
            <v>02110000</v>
          </cell>
          <cell r="B29">
            <v>1341</v>
          </cell>
          <cell r="C29" t="str">
            <v>u2</v>
          </cell>
          <cell r="D29" t="str">
            <v>g50</v>
          </cell>
          <cell r="E29" t="str">
            <v>Rape - prices per 100 kg</v>
          </cell>
          <cell r="F29" t="str">
            <v>Rape - prices per 100 kg</v>
          </cell>
          <cell r="G29" t="str">
            <v>Raps</v>
          </cell>
          <cell r="H29" t="str">
            <v>Rape - prices per 100 kg</v>
          </cell>
          <cell r="I29" t="str">
            <v>Rape - prices per 100 kg</v>
          </cell>
          <cell r="J29" t="str">
            <v>Rape - prices per 100 kg</v>
          </cell>
          <cell r="K29" t="str">
            <v>Rape - prices per 100 kg</v>
          </cell>
          <cell r="L29" t="str">
            <v>Rape - prices per 100 kg</v>
          </cell>
          <cell r="M29" t="str">
            <v>Colza</v>
          </cell>
          <cell r="N29" t="str">
            <v>Rape - prices per 100 kg</v>
          </cell>
          <cell r="O29" t="str">
            <v>Rape - prices per 100 kg</v>
          </cell>
          <cell r="P29" t="str">
            <v>Rape - prices per 100 kg</v>
          </cell>
          <cell r="Q29" t="str">
            <v>Rape - prices per 100 kg</v>
          </cell>
          <cell r="R29" t="str">
            <v>Rape - prices per 100 kg</v>
          </cell>
          <cell r="S29" t="str">
            <v>Rape - prices per 100 kg</v>
          </cell>
          <cell r="T29" t="str">
            <v>Rape - prices per 100 kg</v>
          </cell>
          <cell r="U29" t="str">
            <v>Rape - prices per 100 kg</v>
          </cell>
          <cell r="V29" t="str">
            <v>Rape - prices per 100 kg</v>
          </cell>
          <cell r="W29" t="str">
            <v>Rape - prices per 100 kg</v>
          </cell>
          <cell r="X29" t="str">
            <v>Rape - prices per 100 kg</v>
          </cell>
        </row>
        <row r="30">
          <cell r="A30" t="str">
            <v>02120000</v>
          </cell>
          <cell r="B30">
            <v>1316</v>
          </cell>
          <cell r="C30" t="str">
            <v>u2</v>
          </cell>
          <cell r="D30" t="str">
            <v>g50</v>
          </cell>
          <cell r="E30" t="str">
            <v>Sunflowers - prices per 100 kg</v>
          </cell>
          <cell r="F30" t="str">
            <v>Sunflowers - prices per 100 kg</v>
          </cell>
          <cell r="G30" t="str">
            <v>Sonnenblumen</v>
          </cell>
          <cell r="H30" t="str">
            <v>Sunflowers - prices per 100 kg</v>
          </cell>
          <cell r="I30" t="str">
            <v>Sunflowers - prices per 100 kg</v>
          </cell>
          <cell r="J30" t="str">
            <v>Sunflowers - prices per 100 kg</v>
          </cell>
          <cell r="K30" t="str">
            <v>Sunflowers - prices per 100 kg</v>
          </cell>
          <cell r="L30" t="str">
            <v>Sunflowers - prices per 100 kg</v>
          </cell>
          <cell r="M30" t="str">
            <v>Tournesols</v>
          </cell>
          <cell r="N30" t="str">
            <v>Sunflowers - prices per 100 kg</v>
          </cell>
          <cell r="O30" t="str">
            <v>Sunflowers - prices per 100 kg</v>
          </cell>
          <cell r="P30" t="str">
            <v>Sunflowers - prices per 100 kg</v>
          </cell>
          <cell r="Q30" t="str">
            <v>Sunflowers - prices per 100 kg</v>
          </cell>
          <cell r="R30" t="str">
            <v>Sunflowers - prices per 100 kg</v>
          </cell>
          <cell r="S30" t="str">
            <v>Sunflowers - prices per 100 kg</v>
          </cell>
          <cell r="T30" t="str">
            <v>Sunflowers - prices per 100 kg</v>
          </cell>
          <cell r="U30" t="str">
            <v>Sunflowers - prices per 100 kg</v>
          </cell>
          <cell r="V30" t="str">
            <v>Sunflowers - prices per 100 kg</v>
          </cell>
          <cell r="W30" t="str">
            <v>Sunflowers - prices per 100 kg</v>
          </cell>
          <cell r="X30" t="str">
            <v>Sunflowers - prices per 100 kg</v>
          </cell>
        </row>
        <row r="31">
          <cell r="A31" t="str">
            <v>02130000</v>
          </cell>
          <cell r="B31">
            <v>1621</v>
          </cell>
          <cell r="C31" t="str">
            <v>u2</v>
          </cell>
          <cell r="D31" t="str">
            <v>g23</v>
          </cell>
          <cell r="E31" t="str">
            <v>Soya - prices per 100 kg</v>
          </cell>
          <cell r="F31" t="str">
            <v>Soya - prices per 100 kg</v>
          </cell>
          <cell r="G31" t="str">
            <v>Soya</v>
          </cell>
          <cell r="H31" t="str">
            <v>Soya - prices per 100 kg</v>
          </cell>
          <cell r="I31" t="str">
            <v>Soya - prices per 100 kg</v>
          </cell>
          <cell r="J31" t="str">
            <v>Soya - prices per 100 kg</v>
          </cell>
          <cell r="K31" t="str">
            <v>Soya - prices per 100 kg</v>
          </cell>
          <cell r="L31" t="str">
            <v>Soya - prices per 100 kg</v>
          </cell>
          <cell r="M31" t="str">
            <v>Soja</v>
          </cell>
          <cell r="N31" t="str">
            <v>Soya - prices per 100 kg</v>
          </cell>
          <cell r="O31" t="str">
            <v>Soya - prices per 100 kg</v>
          </cell>
          <cell r="P31" t="str">
            <v>Soya - prices per 100 kg</v>
          </cell>
          <cell r="Q31" t="str">
            <v>Soya - prices per 100 kg</v>
          </cell>
          <cell r="R31" t="str">
            <v>Soya - prices per 100 kg</v>
          </cell>
          <cell r="S31" t="str">
            <v>Soya - prices per 100 kg</v>
          </cell>
          <cell r="T31" t="str">
            <v>Soya - prices per 100 kg</v>
          </cell>
          <cell r="U31" t="str">
            <v>Soya - prices per 100 kg</v>
          </cell>
          <cell r="V31" t="str">
            <v>Soya - prices per 100 kg</v>
          </cell>
          <cell r="W31" t="str">
            <v>Soya - prices per 100 kg</v>
          </cell>
          <cell r="X31" t="str">
            <v>Soya - prices per 100 kg</v>
          </cell>
        </row>
        <row r="32">
          <cell r="A32" t="str">
            <v>02911000</v>
          </cell>
          <cell r="B32">
            <v>1751</v>
          </cell>
          <cell r="C32" t="str">
            <v>u2</v>
          </cell>
          <cell r="D32" t="str">
            <v>g23</v>
          </cell>
          <cell r="E32" t="str">
            <v>Cotton (including seed) - prices per 100 kg</v>
          </cell>
          <cell r="F32" t="str">
            <v>Cotton (including seed) - prices per 100 kg</v>
          </cell>
          <cell r="G32" t="str">
            <v>Baumwolle (einschl. Saat)</v>
          </cell>
          <cell r="H32" t="str">
            <v>Cotton (including seed) - prices per 100 kg</v>
          </cell>
          <cell r="I32" t="str">
            <v>Cotton (including seed) - prices per 100 kg</v>
          </cell>
          <cell r="J32" t="str">
            <v>Cotton (including seed) - prices per 100 kg</v>
          </cell>
          <cell r="K32" t="str">
            <v>Cotton (including seed) - prices per 100 kg</v>
          </cell>
          <cell r="L32" t="str">
            <v>Cotton (including seed) - prices per 100 kg</v>
          </cell>
          <cell r="M32" t="str">
            <v>Coton non égréné</v>
          </cell>
          <cell r="N32" t="str">
            <v>Cotton (including seed) - prices per 100 kg</v>
          </cell>
          <cell r="O32" t="str">
            <v>Cotton (including seed) - prices per 100 kg</v>
          </cell>
          <cell r="P32" t="str">
            <v>Cotton (including seed) - prices per 100 kg</v>
          </cell>
          <cell r="Q32" t="str">
            <v>Cotton (including seed) - prices per 100 kg</v>
          </cell>
          <cell r="R32" t="str">
            <v>Cotton (including seed) - prices per 100 kg</v>
          </cell>
          <cell r="S32" t="str">
            <v>Cotton (including seed) - prices per 100 kg</v>
          </cell>
          <cell r="T32" t="str">
            <v>Cotton (including seed) - prices per 100 kg</v>
          </cell>
          <cell r="U32" t="str">
            <v>Cotton (including seed) - prices per 100 kg</v>
          </cell>
          <cell r="V32" t="str">
            <v>Cotton (including seed) - prices per 100 kg</v>
          </cell>
          <cell r="W32" t="str">
            <v>Cotton (including seed) - prices per 100 kg</v>
          </cell>
          <cell r="X32" t="str">
            <v>Cotton (including seed) - prices per 100 kg</v>
          </cell>
        </row>
        <row r="33">
          <cell r="A33" t="str">
            <v>02300000</v>
          </cell>
          <cell r="B33">
            <v>1754</v>
          </cell>
          <cell r="C33" t="str">
            <v>u2</v>
          </cell>
          <cell r="D33" t="str">
            <v>g23</v>
          </cell>
          <cell r="E33" t="str">
            <v>Raw tobacco: all varieties - prices per 100 kg</v>
          </cell>
          <cell r="F33" t="str">
            <v>Raw tobacco: all varieties - prices per 100 kg</v>
          </cell>
          <cell r="G33" t="str">
            <v>Rohtabak: alle Sorten</v>
          </cell>
          <cell r="H33" t="str">
            <v>Raw tobacco: all varieties - prices per 100 kg</v>
          </cell>
          <cell r="I33" t="str">
            <v>Raw tobacco: all varieties - prices per 100 kg</v>
          </cell>
          <cell r="J33" t="str">
            <v>Raw tobacco: all varieties - prices per 100 kg</v>
          </cell>
          <cell r="K33" t="str">
            <v>Raw tobacco: all varieties - prices per 100 kg</v>
          </cell>
          <cell r="L33" t="str">
            <v>Raw tobacco: all varieties - prices per 100 kg</v>
          </cell>
          <cell r="M33" t="str">
            <v>Tabac brut: toutes qualités</v>
          </cell>
          <cell r="N33" t="str">
            <v>Raw tobacco: all varieties - prices per 100 kg</v>
          </cell>
          <cell r="O33" t="str">
            <v>Raw tobacco: all varieties - prices per 100 kg</v>
          </cell>
          <cell r="P33" t="str">
            <v>Raw tobacco: all varieties - prices per 100 kg</v>
          </cell>
          <cell r="Q33" t="str">
            <v>Raw tobacco: all varieties - prices per 100 kg</v>
          </cell>
          <cell r="R33" t="str">
            <v>Raw tobacco: all varieties - prices per 100 kg</v>
          </cell>
          <cell r="S33" t="str">
            <v>Raw tobacco: all varieties - prices per 100 kg</v>
          </cell>
          <cell r="T33" t="str">
            <v>Raw tobacco: all varieties - prices per 100 kg</v>
          </cell>
          <cell r="U33" t="str">
            <v>Raw tobacco: all varieties - prices per 100 kg</v>
          </cell>
          <cell r="V33" t="str">
            <v>Raw tobacco: all varieties - prices per 100 kg</v>
          </cell>
          <cell r="W33" t="str">
            <v>Raw tobacco: all varieties - prices per 100 kg</v>
          </cell>
          <cell r="X33" t="str">
            <v>Raw tobacco: all varieties - prices per 100 kg</v>
          </cell>
        </row>
        <row r="34">
          <cell r="A34" t="str">
            <v>02920000</v>
          </cell>
          <cell r="B34">
            <v>1636</v>
          </cell>
          <cell r="C34" t="str">
            <v>u2</v>
          </cell>
          <cell r="D34" t="str">
            <v>g47</v>
          </cell>
          <cell r="E34" t="str">
            <v>Hops : all varieties - prices per 100 kg</v>
          </cell>
          <cell r="F34" t="str">
            <v>Hops : all varieties - prices per 100 kg</v>
          </cell>
          <cell r="G34" t="str">
            <v>Hopfen: alle Sorten</v>
          </cell>
          <cell r="H34" t="str">
            <v>Hops : all varieties - prices per 100 kg</v>
          </cell>
          <cell r="I34" t="str">
            <v>Hops : all varieties - prices per 100 kg</v>
          </cell>
          <cell r="J34" t="str">
            <v>Hops : all varieties - prices per 100 kg</v>
          </cell>
          <cell r="K34" t="str">
            <v>Hops : all varieties - prices per 100 kg</v>
          </cell>
          <cell r="L34" t="str">
            <v>Hops : all varieties - prices per 100 kg</v>
          </cell>
          <cell r="M34" t="str">
            <v>Houblon: toutes qualités</v>
          </cell>
          <cell r="N34" t="str">
            <v>Hops : all varieties - prices per 100 kg</v>
          </cell>
          <cell r="O34" t="str">
            <v>Hops : all varieties - prices per 100 kg</v>
          </cell>
          <cell r="P34" t="str">
            <v>Hops : all varieties - prices per 100 kg</v>
          </cell>
          <cell r="Q34" t="str">
            <v>Hops : all varieties - prices per 100 kg</v>
          </cell>
          <cell r="R34" t="str">
            <v>Hops : all varieties - prices per 100 kg</v>
          </cell>
          <cell r="S34" t="str">
            <v>Hops : all varieties - prices per 100 kg</v>
          </cell>
          <cell r="T34" t="str">
            <v>Hops : all varieties - prices per 100 kg</v>
          </cell>
          <cell r="U34" t="str">
            <v>Hops : all varieties - prices per 100 kg</v>
          </cell>
          <cell r="V34" t="str">
            <v>Hops : all varieties - prices per 100 kg</v>
          </cell>
          <cell r="W34" t="str">
            <v>Hops : all varieties - prices per 100 kg</v>
          </cell>
          <cell r="X34" t="str">
            <v>Hops : all varieties - prices per 100 kg</v>
          </cell>
        </row>
        <row r="35">
          <cell r="A35" t="str">
            <v>04110000</v>
          </cell>
          <cell r="B35">
            <v>1641</v>
          </cell>
          <cell r="C35" t="str">
            <v>u2</v>
          </cell>
          <cell r="D35" t="str">
            <v>g47</v>
          </cell>
          <cell r="E35" t="str">
            <v>Cauliflowers: all qualities - prices per 100 kg</v>
          </cell>
          <cell r="F35" t="str">
            <v>Cauliflowers: all qualities - prices per 100 kg</v>
          </cell>
          <cell r="G35" t="str">
            <v>Blumenkohl (Karfiol): alle Qualitäten</v>
          </cell>
          <cell r="H35" t="str">
            <v>Cauliflowers: all qualities - prices per 100 kg</v>
          </cell>
          <cell r="I35" t="str">
            <v>Cauliflowers: all qualities - prices per 100 kg</v>
          </cell>
          <cell r="J35" t="str">
            <v>Cauliflowers: all qualities - prices per 100 kg</v>
          </cell>
          <cell r="K35" t="str">
            <v>Cauliflowers: all qualities - prices per 100 kg</v>
          </cell>
          <cell r="L35" t="str">
            <v>Cauliflowers: all qualities - prices per 100 kg</v>
          </cell>
          <cell r="M35" t="str">
            <v>Choux-fleurs: toutes qualités</v>
          </cell>
          <cell r="N35" t="str">
            <v>Cauliflowers: all qualities - prices per 100 kg</v>
          </cell>
          <cell r="O35" t="str">
            <v>Cauliflowers: all qualities - prices per 100 kg</v>
          </cell>
          <cell r="P35" t="str">
            <v>Cauliflowers: all qualities - prices per 100 kg</v>
          </cell>
          <cell r="Q35" t="str">
            <v>Cauliflowers: all qualities - prices per 100 kg</v>
          </cell>
          <cell r="R35" t="str">
            <v>Cauliflowers: all qualities - prices per 100 kg</v>
          </cell>
          <cell r="S35" t="str">
            <v>Cauliflowers: all qualities - prices per 100 kg</v>
          </cell>
          <cell r="T35" t="str">
            <v>Cauliflowers: all qualities - prices per 100 kg</v>
          </cell>
          <cell r="U35" t="str">
            <v>Cauliflowers: all qualities - prices per 100 kg</v>
          </cell>
          <cell r="V35" t="str">
            <v>Cauliflowers: all qualities - prices per 100 kg</v>
          </cell>
          <cell r="W35" t="str">
            <v>Cauliflowers: all qualities - prices per 100 kg</v>
          </cell>
          <cell r="X35" t="str">
            <v>Cauliflowers: all qualities - prices per 100 kg</v>
          </cell>
        </row>
        <row r="36">
          <cell r="A36" t="str">
            <v>04199909</v>
          </cell>
          <cell r="B36">
            <v>1646</v>
          </cell>
          <cell r="C36" t="str">
            <v>u2</v>
          </cell>
          <cell r="D36" t="str">
            <v>g47</v>
          </cell>
          <cell r="E36" t="str">
            <v>Brussels sprouts: all qualities - prices per 100 kg</v>
          </cell>
          <cell r="F36" t="str">
            <v>Brussels sprouts: all qualities - prices per 100 kg</v>
          </cell>
          <cell r="G36" t="str">
            <v>Rosenkohl (Kohlsprossen): alle Qualitäten</v>
          </cell>
          <cell r="H36" t="str">
            <v>Brussels sprouts: all qualities - prices per 100 kg</v>
          </cell>
          <cell r="I36" t="str">
            <v>Brussels sprouts: all qualities - prices per 100 kg</v>
          </cell>
          <cell r="J36" t="str">
            <v>Brussels sprouts: all qualities - prices per 100 kg</v>
          </cell>
          <cell r="K36" t="str">
            <v>Brussels sprouts: all qualities - prices per 100 kg</v>
          </cell>
          <cell r="L36" t="str">
            <v>Brussels sprouts: all qualities - prices per 100 kg</v>
          </cell>
          <cell r="M36" t="str">
            <v>Choux de Bruxelles: toutes qualités</v>
          </cell>
          <cell r="N36" t="str">
            <v>Brussels sprouts: all qualities - prices per 100 kg</v>
          </cell>
          <cell r="O36" t="str">
            <v>Brussels sprouts: all qualities - prices per 100 kg</v>
          </cell>
          <cell r="P36" t="str">
            <v>Brussels sprouts: all qualities - prices per 100 kg</v>
          </cell>
          <cell r="Q36" t="str">
            <v>Brussels sprouts: all qualities - prices per 100 kg</v>
          </cell>
          <cell r="R36" t="str">
            <v>Brussels sprouts: all qualities - prices per 100 kg</v>
          </cell>
          <cell r="S36" t="str">
            <v>Brussels sprouts: all qualities - prices per 100 kg</v>
          </cell>
          <cell r="T36" t="str">
            <v>Brussels sprouts: all qualities - prices per 100 kg</v>
          </cell>
          <cell r="U36" t="str">
            <v>Brussels sprouts: all qualities - prices per 100 kg</v>
          </cell>
          <cell r="V36" t="str">
            <v>Brussels sprouts: all qualities - prices per 100 kg</v>
          </cell>
          <cell r="W36" t="str">
            <v>Brussels sprouts: all qualities - prices per 100 kg</v>
          </cell>
          <cell r="X36" t="str">
            <v>Brussels sprouts: all qualities - prices per 100 kg</v>
          </cell>
        </row>
        <row r="37">
          <cell r="A37" t="str">
            <v>04191100</v>
          </cell>
          <cell r="B37">
            <v>1681</v>
          </cell>
          <cell r="C37" t="str">
            <v>u2</v>
          </cell>
          <cell r="D37" t="str">
            <v>g47</v>
          </cell>
          <cell r="E37" t="str">
            <v>White cabbage: all qualities - prices per 100 kg</v>
          </cell>
          <cell r="F37" t="str">
            <v>White cabbage: all qualities - prices per 100 kg</v>
          </cell>
          <cell r="G37" t="str">
            <v>Weisskohl (Weisskraut): alle Qualitäten</v>
          </cell>
          <cell r="H37" t="str">
            <v>White cabbage: all qualities - prices per 100 kg</v>
          </cell>
          <cell r="I37" t="str">
            <v>White cabbage: all qualities - prices per 100 kg</v>
          </cell>
          <cell r="J37" t="str">
            <v>White cabbage: all qualities - prices per 100 kg</v>
          </cell>
          <cell r="K37" t="str">
            <v>White cabbage: all qualities - prices per 100 kg</v>
          </cell>
          <cell r="L37" t="str">
            <v>White cabbage: all qualities - prices per 100 kg</v>
          </cell>
          <cell r="M37" t="str">
            <v>Choux blancs: toutes qualités</v>
          </cell>
          <cell r="N37" t="str">
            <v>White cabbage: all qualities - prices per 100 kg</v>
          </cell>
          <cell r="O37" t="str">
            <v>White cabbage: all qualities - prices per 100 kg</v>
          </cell>
          <cell r="P37" t="str">
            <v>White cabbage: all qualities - prices per 100 kg</v>
          </cell>
          <cell r="Q37" t="str">
            <v>White cabbage: all qualities - prices per 100 kg</v>
          </cell>
          <cell r="R37" t="str">
            <v>White cabbage: all qualities - prices per 100 kg</v>
          </cell>
          <cell r="S37" t="str">
            <v>White cabbage: all qualities - prices per 100 kg</v>
          </cell>
          <cell r="T37" t="str">
            <v>White cabbage: all qualities - prices per 100 kg</v>
          </cell>
          <cell r="U37" t="str">
            <v>White cabbage: all qualities - prices per 100 kg</v>
          </cell>
          <cell r="V37" t="str">
            <v>White cabbage: all qualities - prices per 100 kg</v>
          </cell>
          <cell r="W37" t="str">
            <v>White cabbage: all qualities - prices per 100 kg</v>
          </cell>
          <cell r="X37" t="str">
            <v>White cabbage: all qualities - prices per 100 kg</v>
          </cell>
        </row>
        <row r="38">
          <cell r="A38" t="str">
            <v>04191200</v>
          </cell>
          <cell r="B38">
            <v>1683</v>
          </cell>
          <cell r="C38" t="str">
            <v>u2</v>
          </cell>
          <cell r="D38" t="str">
            <v>g47</v>
          </cell>
          <cell r="E38" t="str">
            <v>Red cabbage: all qualities - prices per 100 kg</v>
          </cell>
          <cell r="F38" t="str">
            <v>Red cabbage: all qualities - prices per 100 kg</v>
          </cell>
          <cell r="G38" t="str">
            <v>Rotkohl (Rotkraut): alle Qualitäten</v>
          </cell>
          <cell r="H38" t="str">
            <v>Red cabbage: all qualities - prices per 100 kg</v>
          </cell>
          <cell r="I38" t="str">
            <v>Red cabbage: all qualities - prices per 100 kg</v>
          </cell>
          <cell r="J38" t="str">
            <v>Red cabbage: all qualities - prices per 100 kg</v>
          </cell>
          <cell r="K38" t="str">
            <v>Red cabbage: all qualities - prices per 100 kg</v>
          </cell>
          <cell r="L38" t="str">
            <v>Red cabbage: all qualities - prices per 100 kg</v>
          </cell>
          <cell r="M38" t="str">
            <v>Choux rouges: toutes qualités</v>
          </cell>
          <cell r="N38" t="str">
            <v>Red cabbage: all qualities - prices per 100 kg</v>
          </cell>
          <cell r="O38" t="str">
            <v>Red cabbage: all qualities - prices per 100 kg</v>
          </cell>
          <cell r="P38" t="str">
            <v>Red cabbage: all qualities - prices per 100 kg</v>
          </cell>
          <cell r="Q38" t="str">
            <v>Red cabbage: all qualities - prices per 100 kg</v>
          </cell>
          <cell r="R38" t="str">
            <v>Red cabbage: all qualities - prices per 100 kg</v>
          </cell>
          <cell r="S38" t="str">
            <v>Red cabbage: all qualities - prices per 100 kg</v>
          </cell>
          <cell r="T38" t="str">
            <v>Red cabbage: all qualities - prices per 100 kg</v>
          </cell>
          <cell r="U38" t="str">
            <v>Red cabbage: all qualities - prices per 100 kg</v>
          </cell>
          <cell r="V38" t="str">
            <v>Red cabbage: all qualities - prices per 100 kg</v>
          </cell>
          <cell r="W38" t="str">
            <v>Red cabbage: all qualities - prices per 100 kg</v>
          </cell>
          <cell r="X38" t="str">
            <v>Red cabbage: all qualities - prices per 100 kg</v>
          </cell>
        </row>
        <row r="39">
          <cell r="A39" t="str">
            <v>04191300</v>
          </cell>
          <cell r="B39">
            <v>1932</v>
          </cell>
          <cell r="C39" t="str">
            <v>u2</v>
          </cell>
          <cell r="D39" t="str">
            <v>g47</v>
          </cell>
          <cell r="E39" t="str">
            <v>Savoy cabbage: all qualities - prices per 100 kg</v>
          </cell>
          <cell r="F39" t="str">
            <v>Savoy cabbage: all qualities - prices per 100 kg</v>
          </cell>
          <cell r="G39" t="str">
            <v>Spinat</v>
          </cell>
          <cell r="H39" t="str">
            <v>Savoy cabbage: all qualities - prices per 100 kg</v>
          </cell>
          <cell r="I39" t="str">
            <v>Savoy cabbage: all qualities - prices per 100 kg</v>
          </cell>
          <cell r="J39" t="str">
            <v>Savoy cabbage: all qualities - prices per 100 kg</v>
          </cell>
          <cell r="K39" t="str">
            <v>Savoy cabbage: all qualities - prices per 100 kg</v>
          </cell>
          <cell r="L39" t="str">
            <v>Savoy cabbage: all qualities - prices per 100 kg</v>
          </cell>
          <cell r="M39" t="str">
            <v>Choux de Savoie: toutes qualités</v>
          </cell>
          <cell r="N39" t="str">
            <v>Savoy cabbage: all qualities - prices per 100 kg</v>
          </cell>
          <cell r="O39" t="str">
            <v>Savoy cabbage: all qualities - prices per 100 kg</v>
          </cell>
          <cell r="P39" t="str">
            <v>Savoy cabbage: all qualities - prices per 100 kg</v>
          </cell>
          <cell r="Q39" t="str">
            <v>Savoy cabbage: all qualities - prices per 100 kg</v>
          </cell>
          <cell r="R39" t="str">
            <v>Savoy cabbage: all qualities - prices per 100 kg</v>
          </cell>
          <cell r="S39" t="str">
            <v>Savoy cabbage: all qualities - prices per 100 kg</v>
          </cell>
          <cell r="T39" t="str">
            <v>Savoy cabbage: all qualities - prices per 100 kg</v>
          </cell>
          <cell r="U39" t="str">
            <v>Savoy cabbage: all qualities - prices per 100 kg</v>
          </cell>
          <cell r="V39" t="str">
            <v>Savoy cabbage: all qualities - prices per 100 kg</v>
          </cell>
          <cell r="W39" t="str">
            <v>Savoy cabbage: all qualities - prices per 100 kg</v>
          </cell>
          <cell r="X39" t="str">
            <v>Savoy cabbage: all qualities - prices per 100 kg</v>
          </cell>
        </row>
        <row r="40">
          <cell r="A40" t="str">
            <v>04199912</v>
          </cell>
          <cell r="B40">
            <v>1762</v>
          </cell>
          <cell r="C40" t="str">
            <v>u2</v>
          </cell>
          <cell r="D40" t="str">
            <v>g47</v>
          </cell>
          <cell r="E40" t="str">
            <v>Celeriac: all qualities - prices per 100 kg</v>
          </cell>
          <cell r="F40" t="str">
            <v>Celeriac: all qualities - prices per 100 kg</v>
          </cell>
          <cell r="G40" t="str">
            <v>Knollensellerie: alle Qualitäten</v>
          </cell>
          <cell r="H40" t="str">
            <v>Celeriac: all qualities - prices per 100 kg</v>
          </cell>
          <cell r="I40" t="str">
            <v>Celeriac: all qualities - prices per 100 kg</v>
          </cell>
          <cell r="J40" t="str">
            <v>Celeriac: all qualities - prices per 100 kg</v>
          </cell>
          <cell r="K40" t="str">
            <v>Celeriac: all qualities - prices per 100 kg</v>
          </cell>
          <cell r="L40" t="str">
            <v>Celeriac: all qualities - prices per 100 kg</v>
          </cell>
          <cell r="M40" t="str">
            <v>Céléris-raves: toutes qualités</v>
          </cell>
          <cell r="N40" t="str">
            <v>Celeriac: all qualities - prices per 100 kg</v>
          </cell>
          <cell r="O40" t="str">
            <v>Celeriac: all qualities - prices per 100 kg</v>
          </cell>
          <cell r="P40" t="str">
            <v>Celeriac: all qualities - prices per 100 kg</v>
          </cell>
          <cell r="Q40" t="str">
            <v>Celeriac: all qualities - prices per 100 kg</v>
          </cell>
          <cell r="R40" t="str">
            <v>Celeriac: all qualities - prices per 100 kg</v>
          </cell>
          <cell r="S40" t="str">
            <v>Celeriac: all qualities - prices per 100 kg</v>
          </cell>
          <cell r="T40" t="str">
            <v>Celeriac: all qualities - prices per 100 kg</v>
          </cell>
          <cell r="U40" t="str">
            <v>Celeriac: all qualities - prices per 100 kg</v>
          </cell>
          <cell r="V40" t="str">
            <v>Celeriac: all qualities - prices per 100 kg</v>
          </cell>
          <cell r="W40" t="str">
            <v>Celeriac: all qualities - prices per 100 kg</v>
          </cell>
          <cell r="X40" t="str">
            <v>Celeriac: all qualities - prices per 100 kg</v>
          </cell>
        </row>
        <row r="41">
          <cell r="A41" t="str">
            <v>04192100</v>
          </cell>
          <cell r="B41">
            <v>1764</v>
          </cell>
          <cell r="C41" t="str">
            <v>u2</v>
          </cell>
          <cell r="D41" t="str">
            <v>g47</v>
          </cell>
          <cell r="E41" t="str">
            <v>Lettuce in the open: all qualities - prices per 100 kg</v>
          </cell>
          <cell r="F41" t="str">
            <v>Lettuce in the open: all qualities - prices per 100 kg</v>
          </cell>
          <cell r="G41" t="str">
            <v>Kopfsalat (Freiland): alle Qualitäten</v>
          </cell>
          <cell r="H41" t="str">
            <v>Lettuce in the open: all qualities - prices per 100 kg</v>
          </cell>
          <cell r="I41" t="str">
            <v>Lettuce in the open: all qualities - prices per 100 kg</v>
          </cell>
          <cell r="J41" t="str">
            <v>Lettuce in the open: all qualities - prices per 100 kg</v>
          </cell>
          <cell r="K41" t="str">
            <v>Lettuce in the open: all qualities - prices per 100 kg</v>
          </cell>
          <cell r="L41" t="str">
            <v>Lettuce in the open: all qualities - prices per 100 kg</v>
          </cell>
          <cell r="M41" t="str">
            <v>Laitues de pleine terre: toutes qualités</v>
          </cell>
          <cell r="N41" t="str">
            <v>Lettuce in the open: all qualities - prices per 100 kg</v>
          </cell>
          <cell r="O41" t="str">
            <v>Lettuce in the open: all qualities - prices per 100 kg</v>
          </cell>
          <cell r="P41" t="str">
            <v>Lettuce in the open: all qualities - prices per 100 kg</v>
          </cell>
          <cell r="Q41" t="str">
            <v>Lettuce in the open: all qualities - prices per 100 kg</v>
          </cell>
          <cell r="R41" t="str">
            <v>Lettuce in the open: all qualities - prices per 100 kg</v>
          </cell>
          <cell r="S41" t="str">
            <v>Lettuce in the open: all qualities - prices per 100 kg</v>
          </cell>
          <cell r="T41" t="str">
            <v>Lettuce in the open: all qualities - prices per 100 kg</v>
          </cell>
          <cell r="U41" t="str">
            <v>Lettuce in the open: all qualities - prices per 100 kg</v>
          </cell>
          <cell r="V41" t="str">
            <v>Lettuce in the open: all qualities - prices per 100 kg</v>
          </cell>
          <cell r="W41" t="str">
            <v>Lettuce in the open: all qualities - prices per 100 kg</v>
          </cell>
          <cell r="X41" t="str">
            <v>Lettuce in the open: all qualities - prices per 100 kg</v>
          </cell>
        </row>
        <row r="42">
          <cell r="A42" t="str">
            <v>04192200</v>
          </cell>
          <cell r="B42">
            <v>1831</v>
          </cell>
          <cell r="C42" t="str">
            <v>u2</v>
          </cell>
          <cell r="D42" t="str">
            <v>g47</v>
          </cell>
          <cell r="E42" t="str">
            <v>Lettuce under glass: all qualities - prices per 100 kg</v>
          </cell>
          <cell r="F42" t="str">
            <v>Lettuce under glass: all qualities - prices per 100 kg</v>
          </cell>
          <cell r="G42" t="str">
            <v>Kopfsalat (unter Glas): alle Qualitäten</v>
          </cell>
          <cell r="H42" t="str">
            <v>Lettuce under glass: all qualities - prices per 100 kg</v>
          </cell>
          <cell r="I42" t="str">
            <v>Lettuce under glass: all qualities - prices per 100 kg</v>
          </cell>
          <cell r="J42" t="str">
            <v>Lettuce under glass: all qualities - prices per 100 kg</v>
          </cell>
          <cell r="K42" t="str">
            <v>Lettuce under glass: all qualities - prices per 100 kg</v>
          </cell>
          <cell r="L42" t="str">
            <v>Lettuce under glass: all qualities - prices per 100 kg</v>
          </cell>
          <cell r="M42" t="str">
            <v>Laitues de serre: toutes qualités</v>
          </cell>
          <cell r="N42" t="str">
            <v>Lettuce under glass: all qualities - prices per 100 kg</v>
          </cell>
          <cell r="O42" t="str">
            <v>Lettuce under glass: all qualities - prices per 100 kg</v>
          </cell>
          <cell r="P42" t="str">
            <v>Lettuce under glass: all qualities - prices per 100 kg</v>
          </cell>
          <cell r="Q42" t="str">
            <v>Lettuce under glass: all qualities - prices per 100 kg</v>
          </cell>
          <cell r="R42" t="str">
            <v>Lettuce under glass: all qualities - prices per 100 kg</v>
          </cell>
          <cell r="S42" t="str">
            <v>Lettuce under glass: all qualities - prices per 100 kg</v>
          </cell>
          <cell r="T42" t="str">
            <v>Lettuce under glass: all qualities - prices per 100 kg</v>
          </cell>
          <cell r="U42" t="str">
            <v>Lettuce under glass: all qualities - prices per 100 kg</v>
          </cell>
          <cell r="V42" t="str">
            <v>Lettuce under glass: all qualities - prices per 100 kg</v>
          </cell>
          <cell r="W42" t="str">
            <v>Lettuce under glass: all qualities - prices per 100 kg</v>
          </cell>
          <cell r="X42" t="str">
            <v>Lettuce under glass: all qualities - prices per 100 kg</v>
          </cell>
        </row>
        <row r="43">
          <cell r="A43" t="str">
            <v>04199910</v>
          </cell>
          <cell r="B43">
            <v>1851</v>
          </cell>
          <cell r="C43" t="str">
            <v>u2</v>
          </cell>
          <cell r="D43" t="str">
            <v>g47</v>
          </cell>
          <cell r="E43" t="str">
            <v>Asparagus: all qualities - prices per 100 kg</v>
          </cell>
          <cell r="F43" t="str">
            <v>Asparagus: all qualities - prices per 100 kg</v>
          </cell>
          <cell r="G43" t="str">
            <v>Spargel: alle Qualitäten</v>
          </cell>
          <cell r="H43" t="str">
            <v>Asparagus: all qualities - prices per 100 kg</v>
          </cell>
          <cell r="I43" t="str">
            <v>Asparagus: all qualities - prices per 100 kg</v>
          </cell>
          <cell r="J43" t="str">
            <v>Asparagus: all qualities - prices per 100 kg</v>
          </cell>
          <cell r="K43" t="str">
            <v>Asparagus: all qualities - prices per 100 kg</v>
          </cell>
          <cell r="L43" t="str">
            <v>Asparagus: all qualities - prices per 100 kg</v>
          </cell>
          <cell r="M43" t="str">
            <v>Asperges: toutes qualités</v>
          </cell>
          <cell r="N43" t="str">
            <v>Asparagus: all qualities - prices per 100 kg</v>
          </cell>
          <cell r="O43" t="str">
            <v>Asparagus: all qualities - prices per 100 kg</v>
          </cell>
          <cell r="P43" t="str">
            <v>Asparagus: all qualities - prices per 100 kg</v>
          </cell>
          <cell r="Q43" t="str">
            <v>Asparagus: all qualities - prices per 100 kg</v>
          </cell>
          <cell r="R43" t="str">
            <v>Asparagus: all qualities - prices per 100 kg</v>
          </cell>
          <cell r="S43" t="str">
            <v>Asparagus: all qualities - prices per 100 kg</v>
          </cell>
          <cell r="T43" t="str">
            <v>Asparagus: all qualities - prices per 100 kg</v>
          </cell>
          <cell r="U43" t="str">
            <v>Asparagus: all qualities - prices per 100 kg</v>
          </cell>
          <cell r="V43" t="str">
            <v>Asparagus: all qualities - prices per 100 kg</v>
          </cell>
          <cell r="W43" t="str">
            <v>Asparagus: all qualities - prices per 100 kg</v>
          </cell>
          <cell r="X43" t="str">
            <v>Asparagus: all qualities - prices per 100 kg</v>
          </cell>
        </row>
        <row r="44">
          <cell r="A44" t="str">
            <v>04121000</v>
          </cell>
          <cell r="B44">
            <v>1919</v>
          </cell>
          <cell r="C44" t="str">
            <v>u2</v>
          </cell>
          <cell r="D44" t="str">
            <v>g47</v>
          </cell>
          <cell r="E44" t="str">
            <v>Tomatoes in the open: all qualities - prices per 100 kg</v>
          </cell>
          <cell r="F44" t="str">
            <v>Tomatoes in the open: all qualities - prices per 100 kg</v>
          </cell>
          <cell r="G44" t="str">
            <v>Tomaten (Paradeiser), Freiland: alle Qualitäten</v>
          </cell>
          <cell r="H44" t="str">
            <v>Tomatoes in the open: all qualities - prices per 100 kg</v>
          </cell>
          <cell r="I44" t="str">
            <v>Tomatoes in the open: all qualities - prices per 100 kg</v>
          </cell>
          <cell r="J44" t="str">
            <v>Tomatoes in the open: all qualities - prices per 100 kg</v>
          </cell>
          <cell r="K44" t="str">
            <v>Tomatoes in the open: all qualities - prices per 100 kg</v>
          </cell>
          <cell r="L44" t="str">
            <v>Tomatoes in the open: all qualities - prices per 100 kg</v>
          </cell>
          <cell r="M44" t="str">
            <v>Tomates de pleine terre: toutes qualités</v>
          </cell>
          <cell r="N44" t="str">
            <v>Tomatoes in the open: all qualities - prices per 100 kg</v>
          </cell>
          <cell r="O44" t="str">
            <v>Tomatoes in the open: all qualities - prices per 100 kg</v>
          </cell>
          <cell r="P44" t="str">
            <v>Tomatoes in the open: all qualities - prices per 100 kg</v>
          </cell>
          <cell r="Q44" t="str">
            <v>Tomatoes in the open: all qualities - prices per 100 kg</v>
          </cell>
          <cell r="R44" t="str">
            <v>Tomatoes in the open: all qualities - prices per 100 kg</v>
          </cell>
          <cell r="S44" t="str">
            <v>Tomatoes in the open: all qualities - prices per 100 kg</v>
          </cell>
          <cell r="T44" t="str">
            <v>Tomatoes in the open: all qualities - prices per 100 kg</v>
          </cell>
          <cell r="U44" t="str">
            <v>Tomatoes in the open: all qualities - prices per 100 kg</v>
          </cell>
          <cell r="V44" t="str">
            <v>Tomatoes in the open: all qualities - prices per 100 kg</v>
          </cell>
          <cell r="W44" t="str">
            <v>Tomatoes in the open: all qualities - prices per 100 kg</v>
          </cell>
          <cell r="X44" t="str">
            <v>Tomatoes in the open: all qualities - prices per 100 kg</v>
          </cell>
        </row>
        <row r="45">
          <cell r="A45" t="str">
            <v>04122000</v>
          </cell>
          <cell r="B45">
            <v>1902</v>
          </cell>
          <cell r="C45" t="str">
            <v>u2</v>
          </cell>
          <cell r="D45" t="str">
            <v>g47</v>
          </cell>
          <cell r="E45" t="str">
            <v>Tomatoes under glass: all qualities - prices per 100 kg</v>
          </cell>
          <cell r="F45" t="str">
            <v>Tomatoes under glass: all qualities - prices per 100 kg</v>
          </cell>
          <cell r="G45" t="str">
            <v>Tomaten (Paradeiser), unter Glas: alle Qualitäten</v>
          </cell>
          <cell r="H45" t="str">
            <v>Tomatoes under glass: all qualities - prices per 100 kg</v>
          </cell>
          <cell r="I45" t="str">
            <v>Tomatoes under glass: all qualities - prices per 100 kg</v>
          </cell>
          <cell r="J45" t="str">
            <v>Tomatoes under glass: all qualities - prices per 100 kg</v>
          </cell>
          <cell r="K45" t="str">
            <v>Tomatoes under glass: all qualities - prices per 100 kg</v>
          </cell>
          <cell r="L45" t="str">
            <v>Tomatoes under glass: all qualities - prices per 100 kg</v>
          </cell>
          <cell r="M45" t="str">
            <v>Tomates de serre: toutes qualités</v>
          </cell>
          <cell r="N45" t="str">
            <v>Tomatoes under glass: all qualities - prices per 100 kg</v>
          </cell>
          <cell r="O45" t="str">
            <v>Tomatoes under glass: all qualities - prices per 100 kg</v>
          </cell>
          <cell r="P45" t="str">
            <v>Tomatoes under glass: all qualities - prices per 100 kg</v>
          </cell>
          <cell r="Q45" t="str">
            <v>Tomatoes under glass: all qualities - prices per 100 kg</v>
          </cell>
          <cell r="R45" t="str">
            <v>Tomatoes under glass: all qualities - prices per 100 kg</v>
          </cell>
          <cell r="S45" t="str">
            <v>Tomatoes under glass: all qualities - prices per 100 kg</v>
          </cell>
          <cell r="T45" t="str">
            <v>Tomatoes under glass: all qualities - prices per 100 kg</v>
          </cell>
          <cell r="U45" t="str">
            <v>Tomatoes under glass: all qualities - prices per 100 kg</v>
          </cell>
          <cell r="V45" t="str">
            <v>Tomatoes under glass: all qualities - prices per 100 kg</v>
          </cell>
          <cell r="W45" t="str">
            <v>Tomatoes under glass: all qualities - prices per 100 kg</v>
          </cell>
          <cell r="X45" t="str">
            <v>Tomatoes under glass: all qualities - prices per 100 kg</v>
          </cell>
        </row>
        <row r="46">
          <cell r="A46" t="str">
            <v>04194100</v>
          </cell>
          <cell r="B46">
            <v>1891</v>
          </cell>
          <cell r="C46" t="str">
            <v>u2</v>
          </cell>
          <cell r="D46" t="str">
            <v>g47</v>
          </cell>
          <cell r="E46" t="str">
            <v>Cucumbers in the open: all qualities - prices per 100 kg</v>
          </cell>
          <cell r="F46" t="str">
            <v>Cucumbers in the open: all qualities - prices per 100 kg</v>
          </cell>
          <cell r="G46" t="str">
            <v>Salatgurken (Freiland): alle Qualitäten</v>
          </cell>
          <cell r="H46" t="str">
            <v>Cucumbers in the open: all qualities - prices per 100 kg</v>
          </cell>
          <cell r="I46" t="str">
            <v>Cucumbers in the open: all qualities - prices per 100 kg</v>
          </cell>
          <cell r="J46" t="str">
            <v>Cucumbers in the open: all qualities - prices per 100 kg</v>
          </cell>
          <cell r="K46" t="str">
            <v>Cucumbers in the open: all qualities - prices per 100 kg</v>
          </cell>
          <cell r="L46" t="str">
            <v>Cucumbers in the open: all qualities - prices per 100 kg</v>
          </cell>
          <cell r="M46" t="str">
            <v>Concombres de pleine terre: toutes qualités</v>
          </cell>
          <cell r="N46" t="str">
            <v>Cucumbers in the open: all qualities - prices per 100 kg</v>
          </cell>
          <cell r="O46" t="str">
            <v>Cucumbers in the open: all qualities - prices per 100 kg</v>
          </cell>
          <cell r="P46" t="str">
            <v>Cucumbers in the open: all qualities - prices per 100 kg</v>
          </cell>
          <cell r="Q46" t="str">
            <v>Cucumbers in the open: all qualities - prices per 100 kg</v>
          </cell>
          <cell r="R46" t="str">
            <v>Cucumbers in the open: all qualities - prices per 100 kg</v>
          </cell>
          <cell r="S46" t="str">
            <v>Cucumbers in the open: all qualities - prices per 100 kg</v>
          </cell>
          <cell r="T46" t="str">
            <v>Cucumbers in the open: all qualities - prices per 100 kg</v>
          </cell>
          <cell r="U46" t="str">
            <v>Cucumbers in the open: all qualities - prices per 100 kg</v>
          </cell>
          <cell r="V46" t="str">
            <v>Cucumbers in the open: all qualities - prices per 100 kg</v>
          </cell>
          <cell r="W46" t="str">
            <v>Cucumbers in the open: all qualities - prices per 100 kg</v>
          </cell>
          <cell r="X46" t="str">
            <v>Cucumbers in the open: all qualities - prices per 100 kg</v>
          </cell>
        </row>
        <row r="47">
          <cell r="A47" t="str">
            <v>04194200</v>
          </cell>
          <cell r="B47">
            <v>1910</v>
          </cell>
          <cell r="C47" t="str">
            <v>u2</v>
          </cell>
          <cell r="D47" t="str">
            <v>g48</v>
          </cell>
          <cell r="E47" t="str">
            <v>Cucumbers under glass: all qualities - prices per 100 kg</v>
          </cell>
          <cell r="F47" t="str">
            <v>Cucumbers under glass: all qualities - prices per 100 kg</v>
          </cell>
          <cell r="G47" t="str">
            <v xml:space="preserve">Salatgurken (unter Glas): alle Qualitäten </v>
          </cell>
          <cell r="H47" t="str">
            <v>Cucumbers under glass: all qualities - prices per 100 kg</v>
          </cell>
          <cell r="I47" t="str">
            <v>Cucumbers under glass: all qualities - prices per 100 kg</v>
          </cell>
          <cell r="J47" t="str">
            <v>Cucumbers under glass: all qualities - prices per 100 kg</v>
          </cell>
          <cell r="K47" t="str">
            <v>Cucumbers under glass: all qualities - prices per 100 kg</v>
          </cell>
          <cell r="L47" t="str">
            <v>Cucumbers under glass: all qualities - prices per 100 kg</v>
          </cell>
          <cell r="M47" t="str">
            <v xml:space="preserve">Concombres de serre: toutes qualités </v>
          </cell>
          <cell r="N47" t="str">
            <v>Cucumbers under glass: all qualities - prices per 100 kg</v>
          </cell>
          <cell r="O47" t="str">
            <v>Cucumbers under glass: all qualities - prices per 100 kg</v>
          </cell>
          <cell r="P47" t="str">
            <v>Cucumbers under glass: all qualities - prices per 100 kg</v>
          </cell>
          <cell r="Q47" t="str">
            <v>Cucumbers under glass: all qualities - prices per 100 kg</v>
          </cell>
          <cell r="R47" t="str">
            <v>Cucumbers under glass: all qualities - prices per 100 kg</v>
          </cell>
          <cell r="S47" t="str">
            <v>Cucumbers under glass: all qualities - prices per 100 kg</v>
          </cell>
          <cell r="T47" t="str">
            <v>Cucumbers under glass: all qualities - prices per 100 kg</v>
          </cell>
          <cell r="U47" t="str">
            <v>Cucumbers under glass: all qualities - prices per 100 kg</v>
          </cell>
          <cell r="V47" t="str">
            <v>Cucumbers under glass: all qualities - prices per 100 kg</v>
          </cell>
          <cell r="W47" t="str">
            <v>Cucumbers under glass: all qualities - prices per 100 kg</v>
          </cell>
          <cell r="X47" t="str">
            <v>Cucumbers under glass: all qualities - prices per 100 kg</v>
          </cell>
        </row>
        <row r="48">
          <cell r="A48" t="str">
            <v>04199913</v>
          </cell>
          <cell r="B48">
            <v>1912</v>
          </cell>
          <cell r="C48" t="str">
            <v>u2</v>
          </cell>
          <cell r="D48" t="str">
            <v>g48</v>
          </cell>
          <cell r="E48" t="str">
            <v>Melons - prices per 100 kg</v>
          </cell>
          <cell r="F48" t="str">
            <v>Melons - prices per 100 kg</v>
          </cell>
          <cell r="G48" t="str">
            <v>Zuckermelonen</v>
          </cell>
          <cell r="H48" t="str">
            <v>Melons - prices per 100 kg</v>
          </cell>
          <cell r="I48" t="str">
            <v>Melons - prices per 100 kg</v>
          </cell>
          <cell r="J48" t="str">
            <v>Melons - prices per 100 kg</v>
          </cell>
          <cell r="K48" t="str">
            <v>Melons - prices per 100 kg</v>
          </cell>
          <cell r="L48" t="str">
            <v>Melons - prices per 100 kg</v>
          </cell>
          <cell r="M48" t="str">
            <v>Melons</v>
          </cell>
          <cell r="N48" t="str">
            <v>Melons - prices per 100 kg</v>
          </cell>
          <cell r="O48" t="str">
            <v>Melons - prices per 100 kg</v>
          </cell>
          <cell r="P48" t="str">
            <v>Melons - prices per 100 kg</v>
          </cell>
          <cell r="Q48" t="str">
            <v>Melons - prices per 100 kg</v>
          </cell>
          <cell r="R48" t="str">
            <v>Melons - prices per 100 kg</v>
          </cell>
          <cell r="S48" t="str">
            <v>Melons - prices per 100 kg</v>
          </cell>
          <cell r="T48" t="str">
            <v>Melons - prices per 100 kg</v>
          </cell>
          <cell r="U48" t="str">
            <v>Melons - prices per 100 kg</v>
          </cell>
          <cell r="V48" t="str">
            <v>Melons - prices per 100 kg</v>
          </cell>
          <cell r="W48" t="str">
            <v>Melons - prices per 100 kg</v>
          </cell>
          <cell r="X48" t="str">
            <v>Melons - prices per 100 kg</v>
          </cell>
        </row>
        <row r="49">
          <cell r="A49" t="str">
            <v>04199914</v>
          </cell>
          <cell r="B49">
            <v>1913</v>
          </cell>
          <cell r="C49" t="str">
            <v>u2</v>
          </cell>
          <cell r="D49" t="str">
            <v>g48</v>
          </cell>
          <cell r="E49" t="str">
            <v>Water melons - prices per 100 kg</v>
          </cell>
          <cell r="F49" t="str">
            <v>Water melons - prices per 100 kg</v>
          </cell>
          <cell r="G49" t="str">
            <v>Wassermelonen</v>
          </cell>
          <cell r="H49" t="str">
            <v>Water melons - prices per 100 kg</v>
          </cell>
          <cell r="I49" t="str">
            <v>Water melons - prices per 100 kg</v>
          </cell>
          <cell r="J49" t="str">
            <v>Water melons - prices per 100 kg</v>
          </cell>
          <cell r="K49" t="str">
            <v>Water melons - prices per 100 kg</v>
          </cell>
          <cell r="L49" t="str">
            <v>Water melons - prices per 100 kg</v>
          </cell>
          <cell r="M49" t="str">
            <v>Pastèques</v>
          </cell>
          <cell r="N49" t="str">
            <v>Water melons - prices per 100 kg</v>
          </cell>
          <cell r="O49" t="str">
            <v>Water melons - prices per 100 kg</v>
          </cell>
          <cell r="P49" t="str">
            <v>Water melons - prices per 100 kg</v>
          </cell>
          <cell r="Q49" t="str">
            <v>Water melons - prices per 100 kg</v>
          </cell>
          <cell r="R49" t="str">
            <v>Water melons - prices per 100 kg</v>
          </cell>
          <cell r="S49" t="str">
            <v>Water melons - prices per 100 kg</v>
          </cell>
          <cell r="T49" t="str">
            <v>Water melons - prices per 100 kg</v>
          </cell>
          <cell r="U49" t="str">
            <v>Water melons - prices per 100 kg</v>
          </cell>
          <cell r="V49" t="str">
            <v>Water melons - prices per 100 kg</v>
          </cell>
          <cell r="W49" t="str">
            <v>Water melons - prices per 100 kg</v>
          </cell>
          <cell r="X49" t="str">
            <v>Water melons - prices per 100 kg</v>
          </cell>
        </row>
        <row r="50">
          <cell r="A50" t="str">
            <v>04195000</v>
          </cell>
          <cell r="B50">
            <v>1915</v>
          </cell>
          <cell r="C50" t="str">
            <v>u2</v>
          </cell>
          <cell r="D50" t="str">
            <v>g48</v>
          </cell>
          <cell r="E50" t="str">
            <v>Carrots: all qualities - prices per 100 kg</v>
          </cell>
          <cell r="F50" t="str">
            <v>Carrots: all qualities - prices per 100 kg</v>
          </cell>
          <cell r="G50" t="str">
            <v>Karotten: alle Qualitäten</v>
          </cell>
          <cell r="H50" t="str">
            <v>Carrots: all qualities - prices per 100 kg</v>
          </cell>
          <cell r="I50" t="str">
            <v>Carrots: all qualities - prices per 100 kg</v>
          </cell>
          <cell r="J50" t="str">
            <v>Carrots: all qualities - prices per 100 kg</v>
          </cell>
          <cell r="K50" t="str">
            <v>Carrots: all qualities - prices per 100 kg</v>
          </cell>
          <cell r="L50" t="str">
            <v>Carrots: all qualities - prices per 100 kg</v>
          </cell>
          <cell r="M50" t="str">
            <v>Carottes: toutes qualités</v>
          </cell>
          <cell r="N50" t="str">
            <v>Carrots: all qualities - prices per 100 kg</v>
          </cell>
          <cell r="O50" t="str">
            <v>Carrots: all qualities - prices per 100 kg</v>
          </cell>
          <cell r="P50" t="str">
            <v>Carrots: all qualities - prices per 100 kg</v>
          </cell>
          <cell r="Q50" t="str">
            <v>Carrots: all qualities - prices per 100 kg</v>
          </cell>
          <cell r="R50" t="str">
            <v>Carrots: all qualities - prices per 100 kg</v>
          </cell>
          <cell r="S50" t="str">
            <v>Carrots: all qualities - prices per 100 kg</v>
          </cell>
          <cell r="T50" t="str">
            <v>Carrots: all qualities - prices per 100 kg</v>
          </cell>
          <cell r="U50" t="str">
            <v>Carrots: all qualities - prices per 100 kg</v>
          </cell>
          <cell r="V50" t="str">
            <v>Carrots: all qualities - prices per 100 kg</v>
          </cell>
          <cell r="W50" t="str">
            <v>Carrots: all qualities - prices per 100 kg</v>
          </cell>
          <cell r="X50" t="str">
            <v>Carrots: all qualities - prices per 100 kg</v>
          </cell>
        </row>
        <row r="51">
          <cell r="A51" t="str">
            <v>04196000</v>
          </cell>
          <cell r="B51">
            <v>1920</v>
          </cell>
          <cell r="C51" t="str">
            <v>u2</v>
          </cell>
          <cell r="D51" t="str">
            <v>g48</v>
          </cell>
          <cell r="E51" t="str">
            <v>Onions: all qualities - prices per 100 kg</v>
          </cell>
          <cell r="F51" t="str">
            <v>Onions: all qualities - prices per 100 kg</v>
          </cell>
          <cell r="G51" t="str">
            <v>Zwiebeln: alle Qualitäten</v>
          </cell>
          <cell r="H51" t="str">
            <v>Onions: all qualities - prices per 100 kg</v>
          </cell>
          <cell r="I51" t="str">
            <v>Onions: all qualities - prices per 100 kg</v>
          </cell>
          <cell r="J51" t="str">
            <v>Onions: all qualities - prices per 100 kg</v>
          </cell>
          <cell r="K51" t="str">
            <v>Onions: all qualities - prices per 100 kg</v>
          </cell>
          <cell r="L51" t="str">
            <v>Onions: all qualities - prices per 100 kg</v>
          </cell>
          <cell r="M51" t="str">
            <v>Oignons: toutes qualités</v>
          </cell>
          <cell r="N51" t="str">
            <v>Onions: all qualities - prices per 100 kg</v>
          </cell>
          <cell r="O51" t="str">
            <v>Onions: all qualities - prices per 100 kg</v>
          </cell>
          <cell r="P51" t="str">
            <v>Onions: all qualities - prices per 100 kg</v>
          </cell>
          <cell r="Q51" t="str">
            <v>Onions: all qualities - prices per 100 kg</v>
          </cell>
          <cell r="R51" t="str">
            <v>Onions: all qualities - prices per 100 kg</v>
          </cell>
          <cell r="S51" t="str">
            <v>Onions: all qualities - prices per 100 kg</v>
          </cell>
          <cell r="T51" t="str">
            <v>Onions: all qualities - prices per 100 kg</v>
          </cell>
          <cell r="U51" t="str">
            <v>Onions: all qualities - prices per 100 kg</v>
          </cell>
          <cell r="V51" t="str">
            <v>Onions: all qualities - prices per 100 kg</v>
          </cell>
          <cell r="W51" t="str">
            <v>Onions: all qualities - prices per 100 kg</v>
          </cell>
          <cell r="X51" t="str">
            <v>Onions: all qualities - prices per 100 kg</v>
          </cell>
        </row>
        <row r="52">
          <cell r="A52" t="str">
            <v>04199000</v>
          </cell>
          <cell r="B52">
            <v>1928</v>
          </cell>
          <cell r="C52" t="str">
            <v>u2</v>
          </cell>
          <cell r="D52" t="str">
            <v>g48</v>
          </cell>
          <cell r="E52" t="str">
            <v>Green peas: all qualities - prices per 100 kg</v>
          </cell>
          <cell r="F52" t="str">
            <v>Green peas: all qualities - prices per 100 kg</v>
          </cell>
          <cell r="G52" t="str">
            <v>Pflückbohnen</v>
          </cell>
          <cell r="H52" t="str">
            <v>Green peas: all qualities - prices per 100 kg</v>
          </cell>
          <cell r="I52" t="str">
            <v>Green peas: all qualities - prices per 100 kg</v>
          </cell>
          <cell r="J52" t="str">
            <v>Green peas: all qualities - prices per 100 kg</v>
          </cell>
          <cell r="K52" t="str">
            <v>Green peas: all qualities - prices per 100 kg</v>
          </cell>
          <cell r="L52" t="str">
            <v>Green peas: all qualities - prices per 100 kg</v>
          </cell>
          <cell r="M52" t="str">
            <v>Petits pois: toutes qualités</v>
          </cell>
          <cell r="N52" t="str">
            <v>Green peas: all qualities - prices per 100 kg</v>
          </cell>
          <cell r="O52" t="str">
            <v>Green peas: all qualities - prices per 100 kg</v>
          </cell>
          <cell r="P52" t="str">
            <v>Green peas: all qualities - prices per 100 kg</v>
          </cell>
          <cell r="Q52" t="str">
            <v>Green peas: all qualities - prices per 100 kg</v>
          </cell>
          <cell r="R52" t="str">
            <v>Green peas: all qualities - prices per 100 kg</v>
          </cell>
          <cell r="S52" t="str">
            <v>Green peas: all qualities - prices per 100 kg</v>
          </cell>
          <cell r="T52" t="str">
            <v>Green peas: all qualities - prices per 100 kg</v>
          </cell>
          <cell r="U52" t="str">
            <v>Green peas: all qualities - prices per 100 kg</v>
          </cell>
          <cell r="V52" t="str">
            <v>Green peas: all qualities - prices per 100 kg</v>
          </cell>
          <cell r="W52" t="str">
            <v>Green peas: all qualities - prices per 100 kg</v>
          </cell>
          <cell r="X52" t="str">
            <v>Green peas: all qualities - prices per 100 kg</v>
          </cell>
        </row>
        <row r="53">
          <cell r="A53" t="str">
            <v>04198100</v>
          </cell>
          <cell r="B53">
            <v>1929</v>
          </cell>
          <cell r="C53" t="str">
            <v>u2</v>
          </cell>
          <cell r="D53" t="str">
            <v>g48</v>
          </cell>
          <cell r="E53" t="str">
            <v>French beans: all qualities - prices per 100 kg</v>
          </cell>
          <cell r="F53" t="str">
            <v>French beans: all qualities - prices per 100 kg</v>
          </cell>
          <cell r="G53" t="str">
            <v>Grüne Bohnen (Fisolen): alle Qualitäten</v>
          </cell>
          <cell r="H53" t="str">
            <v>French beans: all qualities - prices per 100 kg</v>
          </cell>
          <cell r="I53" t="str">
            <v>French beans: all qualities - prices per 100 kg</v>
          </cell>
          <cell r="J53" t="str">
            <v>French beans: all qualities - prices per 100 kg</v>
          </cell>
          <cell r="K53" t="str">
            <v>French beans: all qualities - prices per 100 kg</v>
          </cell>
          <cell r="L53" t="str">
            <v>French beans: all qualities - prices per 100 kg</v>
          </cell>
          <cell r="M53" t="str">
            <v>Haricots verts: toutes qualités</v>
          </cell>
          <cell r="N53" t="str">
            <v>French beans: all qualities - prices per 100 kg</v>
          </cell>
          <cell r="O53" t="str">
            <v>French beans: all qualities - prices per 100 kg</v>
          </cell>
          <cell r="P53" t="str">
            <v>French beans: all qualities - prices per 100 kg</v>
          </cell>
          <cell r="Q53" t="str">
            <v>French beans: all qualities - prices per 100 kg</v>
          </cell>
          <cell r="R53" t="str">
            <v>French beans: all qualities - prices per 100 kg</v>
          </cell>
          <cell r="S53" t="str">
            <v>French beans: all qualities - prices per 100 kg</v>
          </cell>
          <cell r="T53" t="str">
            <v>French beans: all qualities - prices per 100 kg</v>
          </cell>
          <cell r="U53" t="str">
            <v>French beans: all qualities - prices per 100 kg</v>
          </cell>
          <cell r="V53" t="str">
            <v>French beans: all qualities - prices per 100 kg</v>
          </cell>
          <cell r="W53" t="str">
            <v>French beans: all qualities - prices per 100 kg</v>
          </cell>
          <cell r="X53" t="str">
            <v>French beans: all qualities - prices per 100 kg</v>
          </cell>
        </row>
        <row r="54">
          <cell r="A54" t="str">
            <v>04199901</v>
          </cell>
          <cell r="B54">
            <v>1930</v>
          </cell>
          <cell r="C54" t="str">
            <v>u2</v>
          </cell>
          <cell r="D54" t="str">
            <v>g48</v>
          </cell>
          <cell r="E54" t="str">
            <v>Cultivated mushrooms: all qualities - prices per 100 kg</v>
          </cell>
          <cell r="F54" t="str">
            <v>Cultivated mushrooms: all qualities - prices per 100 kg</v>
          </cell>
          <cell r="G54" t="str">
            <v>Zuchtchampignons: alle Qualitäten</v>
          </cell>
          <cell r="H54" t="str">
            <v>Cultivated mushrooms: all qualities - prices per 100 kg</v>
          </cell>
          <cell r="I54" t="str">
            <v>Cultivated mushrooms: all qualities - prices per 100 kg</v>
          </cell>
          <cell r="J54" t="str">
            <v>Cultivated mushrooms: all qualities - prices per 100 kg</v>
          </cell>
          <cell r="K54" t="str">
            <v>Cultivated mushrooms: all qualities - prices per 100 kg</v>
          </cell>
          <cell r="L54" t="str">
            <v>Cultivated mushrooms: all qualities - prices per 100 kg</v>
          </cell>
          <cell r="M54" t="str">
            <v>Champignons de culture: toutes qualités</v>
          </cell>
          <cell r="N54" t="str">
            <v>Cultivated mushrooms: all qualities - prices per 100 kg</v>
          </cell>
          <cell r="O54" t="str">
            <v>Cultivated mushrooms: all qualities - prices per 100 kg</v>
          </cell>
          <cell r="P54" t="str">
            <v>Cultivated mushrooms: all qualities - prices per 100 kg</v>
          </cell>
          <cell r="Q54" t="str">
            <v>Cultivated mushrooms: all qualities - prices per 100 kg</v>
          </cell>
          <cell r="R54" t="str">
            <v>Cultivated mushrooms: all qualities - prices per 100 kg</v>
          </cell>
          <cell r="S54" t="str">
            <v>Cultivated mushrooms: all qualities - prices per 100 kg</v>
          </cell>
          <cell r="T54" t="str">
            <v>Cultivated mushrooms: all qualities - prices per 100 kg</v>
          </cell>
          <cell r="U54" t="str">
            <v>Cultivated mushrooms: all qualities - prices per 100 kg</v>
          </cell>
          <cell r="V54" t="str">
            <v>Cultivated mushrooms: all qualities - prices per 100 kg</v>
          </cell>
          <cell r="W54" t="str">
            <v>Cultivated mushrooms: all qualities - prices per 100 kg</v>
          </cell>
          <cell r="X54" t="str">
            <v>Cultivated mushrooms: all qualities - prices per 100 kg</v>
          </cell>
        </row>
        <row r="55">
          <cell r="A55" t="str">
            <v>04199906</v>
          </cell>
          <cell r="B55">
            <v>1632</v>
          </cell>
          <cell r="C55" t="str">
            <v>u2</v>
          </cell>
          <cell r="D55" t="str">
            <v>g48</v>
          </cell>
          <cell r="E55" t="str">
            <v>Garlic - prices per 100 kg</v>
          </cell>
          <cell r="F55" t="str">
            <v>Garlic - prices per 100 kg</v>
          </cell>
          <cell r="G55" t="str">
            <v>Knoblauch</v>
          </cell>
          <cell r="H55" t="str">
            <v>Garlic - prices per 100 kg</v>
          </cell>
          <cell r="I55" t="str">
            <v>Garlic - prices per 100 kg</v>
          </cell>
          <cell r="J55" t="str">
            <v>Garlic - prices per 100 kg</v>
          </cell>
          <cell r="K55" t="str">
            <v>Garlic - prices per 100 kg</v>
          </cell>
          <cell r="L55" t="str">
            <v>Garlic - prices per 100 kg</v>
          </cell>
          <cell r="M55" t="str">
            <v>Ail</v>
          </cell>
          <cell r="N55" t="str">
            <v>Garlic - prices per 100 kg</v>
          </cell>
          <cell r="O55" t="str">
            <v>Garlic - prices per 100 kg</v>
          </cell>
          <cell r="P55" t="str">
            <v>Garlic - prices per 100 kg</v>
          </cell>
          <cell r="Q55" t="str">
            <v>Garlic - prices per 100 kg</v>
          </cell>
          <cell r="R55" t="str">
            <v>Garlic - prices per 100 kg</v>
          </cell>
          <cell r="S55" t="str">
            <v>Garlic - prices per 100 kg</v>
          </cell>
          <cell r="T55" t="str">
            <v>Garlic - prices per 100 kg</v>
          </cell>
          <cell r="U55" t="str">
            <v>Garlic - prices per 100 kg</v>
          </cell>
          <cell r="V55" t="str">
            <v>Garlic - prices per 100 kg</v>
          </cell>
          <cell r="W55" t="str">
            <v>Garlic - prices per 100 kg</v>
          </cell>
          <cell r="X55" t="str">
            <v>Garlic - prices per 100 kg</v>
          </cell>
        </row>
        <row r="56">
          <cell r="A56" t="str">
            <v>04199907</v>
          </cell>
          <cell r="B56">
            <v>1701</v>
          </cell>
          <cell r="C56" t="str">
            <v>u2</v>
          </cell>
          <cell r="D56" t="str">
            <v>g48</v>
          </cell>
          <cell r="E56" t="str">
            <v>Kohlrabi - prices per 100 kg</v>
          </cell>
          <cell r="F56" t="str">
            <v>Kohlrabi - prices per 100 kg</v>
          </cell>
          <cell r="G56" t="str">
            <v>Kohlrabi</v>
          </cell>
          <cell r="H56" t="str">
            <v>Kohlrabi - prices per 100 kg</v>
          </cell>
          <cell r="I56" t="str">
            <v>Kohlrabi - prices per 100 kg</v>
          </cell>
          <cell r="J56" t="str">
            <v>Kohlrabi - prices per 100 kg</v>
          </cell>
          <cell r="K56" t="str">
            <v>Kohlrabi - prices per 100 kg</v>
          </cell>
          <cell r="L56" t="str">
            <v>Kohlrabi - prices per 100 kg</v>
          </cell>
          <cell r="M56" t="str">
            <v>Chou-raves</v>
          </cell>
          <cell r="N56" t="str">
            <v>Kohlrabi - prices per 100 kg</v>
          </cell>
          <cell r="O56" t="str">
            <v>Kohlrabi - prices per 100 kg</v>
          </cell>
          <cell r="P56" t="str">
            <v>Kohlrabi - prices per 100 kg</v>
          </cell>
          <cell r="Q56" t="str">
            <v>Kohlrabi - prices per 100 kg</v>
          </cell>
          <cell r="R56" t="str">
            <v>Kohlrabi - prices per 100 kg</v>
          </cell>
          <cell r="S56" t="str">
            <v>Kohlrabi - prices per 100 kg</v>
          </cell>
          <cell r="T56" t="str">
            <v>Kohlrabi - prices per 100 kg</v>
          </cell>
          <cell r="U56" t="str">
            <v>Kohlrabi - prices per 100 kg</v>
          </cell>
          <cell r="V56" t="str">
            <v>Kohlrabi - prices per 100 kg</v>
          </cell>
          <cell r="W56" t="str">
            <v>Kohlrabi - prices per 100 kg</v>
          </cell>
          <cell r="X56" t="str">
            <v>Kohlrabi - prices per 100 kg</v>
          </cell>
        </row>
        <row r="57">
          <cell r="A57" t="str">
            <v>04199908</v>
          </cell>
          <cell r="B57">
            <v>1911</v>
          </cell>
          <cell r="C57" t="str">
            <v>u2</v>
          </cell>
          <cell r="D57" t="str">
            <v>g48</v>
          </cell>
          <cell r="E57" t="str">
            <v>Radish - prices per 100 kg</v>
          </cell>
          <cell r="F57" t="str">
            <v>Radish - prices per 100 kg</v>
          </cell>
          <cell r="G57" t="str">
            <v>Radieschen</v>
          </cell>
          <cell r="H57" t="str">
            <v>Radish - prices per 100 kg</v>
          </cell>
          <cell r="I57" t="str">
            <v>Radish - prices per 100 kg</v>
          </cell>
          <cell r="J57" t="str">
            <v>Radish - prices per 100 kg</v>
          </cell>
          <cell r="K57" t="str">
            <v>Radish - prices per 100 kg</v>
          </cell>
          <cell r="L57" t="str">
            <v>Radish - prices per 100 kg</v>
          </cell>
          <cell r="M57" t="str">
            <v>Radis</v>
          </cell>
          <cell r="N57" t="str">
            <v>Radish - prices per 100 kg</v>
          </cell>
          <cell r="O57" t="str">
            <v>Radish - prices per 100 kg</v>
          </cell>
          <cell r="P57" t="str">
            <v>Radish - prices per 100 kg</v>
          </cell>
          <cell r="Q57" t="str">
            <v>Radish - prices per 100 kg</v>
          </cell>
          <cell r="R57" t="str">
            <v>Radish - prices per 100 kg</v>
          </cell>
          <cell r="S57" t="str">
            <v>Radish - prices per 100 kg</v>
          </cell>
          <cell r="T57" t="str">
            <v>Radish - prices per 100 kg</v>
          </cell>
          <cell r="U57" t="str">
            <v>Radish - prices per 100 kg</v>
          </cell>
          <cell r="V57" t="str">
            <v>Radish - prices per 100 kg</v>
          </cell>
          <cell r="W57" t="str">
            <v>Radish - prices per 100 kg</v>
          </cell>
          <cell r="X57" t="str">
            <v>Radish - prices per 100 kg</v>
          </cell>
        </row>
        <row r="58">
          <cell r="A58" t="str">
            <v>04193000</v>
          </cell>
          <cell r="B58">
            <v>1671</v>
          </cell>
          <cell r="C58" t="str">
            <v>u2</v>
          </cell>
          <cell r="D58" t="str">
            <v>g48</v>
          </cell>
          <cell r="E58" t="str">
            <v>Spinach - prices per 100 kg</v>
          </cell>
          <cell r="F58" t="str">
            <v>Spinach - prices per 100 kg</v>
          </cell>
          <cell r="G58" t="str">
            <v>Spinat</v>
          </cell>
          <cell r="H58" t="str">
            <v>Spinach - prices per 100 kg</v>
          </cell>
          <cell r="I58" t="str">
            <v>Spinach - prices per 100 kg</v>
          </cell>
          <cell r="J58" t="str">
            <v>Spinach - prices per 100 kg</v>
          </cell>
          <cell r="K58" t="str">
            <v>Spinach - prices per 100 kg</v>
          </cell>
          <cell r="L58" t="str">
            <v>Spinach - prices per 100 kg</v>
          </cell>
          <cell r="M58" t="str">
            <v>Epinards</v>
          </cell>
          <cell r="N58" t="str">
            <v>Spinach - prices per 100 kg</v>
          </cell>
          <cell r="O58" t="str">
            <v>Spinach - prices per 100 kg</v>
          </cell>
          <cell r="P58" t="str">
            <v>Spinach - prices per 100 kg</v>
          </cell>
          <cell r="Q58" t="str">
            <v>Spinach - prices per 100 kg</v>
          </cell>
          <cell r="R58" t="str">
            <v>Spinach - prices per 100 kg</v>
          </cell>
          <cell r="S58" t="str">
            <v>Spinach - prices per 100 kg</v>
          </cell>
          <cell r="T58" t="str">
            <v>Spinach - prices per 100 kg</v>
          </cell>
          <cell r="U58" t="str">
            <v>Spinach - prices per 100 kg</v>
          </cell>
          <cell r="V58" t="str">
            <v>Spinach - prices per 100 kg</v>
          </cell>
          <cell r="W58" t="str">
            <v>Spinach - prices per 100 kg</v>
          </cell>
          <cell r="X58" t="str">
            <v>Spinach - prices per 100 kg</v>
          </cell>
        </row>
        <row r="59">
          <cell r="A59" t="str">
            <v>06110000</v>
          </cell>
          <cell r="B59">
            <v>1771</v>
          </cell>
          <cell r="C59" t="str">
            <v>u2</v>
          </cell>
          <cell r="D59" t="str">
            <v>g48</v>
          </cell>
          <cell r="E59" t="str">
            <v>Dessert apples: all varieties - prices per 100 kg</v>
          </cell>
          <cell r="F59" t="str">
            <v>Dessert apples: all varieties - prices per 100 kg</v>
          </cell>
          <cell r="G59" t="str">
            <v>Tafeläpfel: alle Sorten</v>
          </cell>
          <cell r="H59" t="str">
            <v>Dessert apples: all varieties - prices per 100 kg</v>
          </cell>
          <cell r="I59" t="str">
            <v>Dessert apples: all varieties - prices per 100 kg</v>
          </cell>
          <cell r="J59" t="str">
            <v>Dessert apples: all varieties - prices per 100 kg</v>
          </cell>
          <cell r="K59" t="str">
            <v>Dessert apples: all varieties - prices per 100 kg</v>
          </cell>
          <cell r="L59" t="str">
            <v>Dessert apples: all varieties - prices per 100 kg</v>
          </cell>
          <cell r="M59" t="str">
            <v>Pommes de table: ensemble des variétés</v>
          </cell>
          <cell r="N59" t="str">
            <v>Dessert apples: all varieties - prices per 100 kg</v>
          </cell>
          <cell r="O59" t="str">
            <v>Dessert apples: all varieties - prices per 100 kg</v>
          </cell>
          <cell r="P59" t="str">
            <v>Dessert apples: all varieties - prices per 100 kg</v>
          </cell>
          <cell r="Q59" t="str">
            <v>Dessert apples: all varieties - prices per 100 kg</v>
          </cell>
          <cell r="R59" t="str">
            <v>Dessert apples: all varieties - prices per 100 kg</v>
          </cell>
          <cell r="S59" t="str">
            <v>Dessert apples: all varieties - prices per 100 kg</v>
          </cell>
          <cell r="T59" t="str">
            <v>Dessert apples: all varieties - prices per 100 kg</v>
          </cell>
          <cell r="U59" t="str">
            <v>Dessert apples: all varieties - prices per 100 kg</v>
          </cell>
          <cell r="V59" t="str">
            <v>Dessert apples: all varieties - prices per 100 kg</v>
          </cell>
          <cell r="W59" t="str">
            <v>Dessert apples: all varieties - prices per 100 kg</v>
          </cell>
          <cell r="X59" t="str">
            <v>Dessert apples: all varieties - prices per 100 kg</v>
          </cell>
        </row>
        <row r="60">
          <cell r="A60" t="str">
            <v>06120000</v>
          </cell>
          <cell r="B60">
            <v>1777</v>
          </cell>
          <cell r="C60" t="str">
            <v>u2</v>
          </cell>
          <cell r="D60" t="str">
            <v>g48</v>
          </cell>
          <cell r="E60" t="str">
            <v>Dessert pears: all varieties - prices per 100 kg</v>
          </cell>
          <cell r="F60" t="str">
            <v>Dessert pears: all varieties - prices per 100 kg</v>
          </cell>
          <cell r="G60" t="str">
            <v>Tafelbirnen: alle Sorten</v>
          </cell>
          <cell r="H60" t="str">
            <v>Dessert pears: all varieties - prices per 100 kg</v>
          </cell>
          <cell r="I60" t="str">
            <v>Dessert pears: all varieties - prices per 100 kg</v>
          </cell>
          <cell r="J60" t="str">
            <v>Dessert pears: all varieties - prices per 100 kg</v>
          </cell>
          <cell r="K60" t="str">
            <v>Dessert pears: all varieties - prices per 100 kg</v>
          </cell>
          <cell r="L60" t="str">
            <v>Dessert pears: all varieties - prices per 100 kg</v>
          </cell>
          <cell r="M60" t="str">
            <v>Poires de table: ensemble des variétés</v>
          </cell>
          <cell r="N60" t="str">
            <v>Dessert pears: all varieties - prices per 100 kg</v>
          </cell>
          <cell r="O60" t="str">
            <v>Dessert pears: all varieties - prices per 100 kg</v>
          </cell>
          <cell r="P60" t="str">
            <v>Dessert pears: all varieties - prices per 100 kg</v>
          </cell>
          <cell r="Q60" t="str">
            <v>Dessert pears: all varieties - prices per 100 kg</v>
          </cell>
          <cell r="R60" t="str">
            <v>Dessert pears: all varieties - prices per 100 kg</v>
          </cell>
          <cell r="S60" t="str">
            <v>Dessert pears: all varieties - prices per 100 kg</v>
          </cell>
          <cell r="T60" t="str">
            <v>Dessert pears: all varieties - prices per 100 kg</v>
          </cell>
          <cell r="U60" t="str">
            <v>Dessert pears: all varieties - prices per 100 kg</v>
          </cell>
          <cell r="V60" t="str">
            <v>Dessert pears: all varieties - prices per 100 kg</v>
          </cell>
          <cell r="W60" t="str">
            <v>Dessert pears: all varieties - prices per 100 kg</v>
          </cell>
          <cell r="X60" t="str">
            <v>Dessert pears: all varieties - prices per 100 kg</v>
          </cell>
        </row>
        <row r="61">
          <cell r="A61" t="str">
            <v>06130000</v>
          </cell>
          <cell r="B61">
            <v>3100</v>
          </cell>
          <cell r="C61" t="str">
            <v>u2</v>
          </cell>
          <cell r="D61" t="str">
            <v>g60</v>
          </cell>
          <cell r="E61" t="str">
            <v>Peaches: all varieties - prices per 100 kg</v>
          </cell>
          <cell r="F61" t="str">
            <v>Peaches: all varieties - prices per 100 kg</v>
          </cell>
          <cell r="G61" t="str">
            <v>Pfirsiche: alle Sorten</v>
          </cell>
          <cell r="H61" t="str">
            <v>Peaches: all varieties - prices per 100 kg</v>
          </cell>
          <cell r="I61" t="str">
            <v>Peaches: all varieties - prices per 100 kg</v>
          </cell>
          <cell r="J61" t="str">
            <v>Peaches: all varieties - prices per 100 kg</v>
          </cell>
          <cell r="K61" t="str">
            <v>Peaches: all varieties - prices per 100 kg</v>
          </cell>
          <cell r="L61" t="str">
            <v>Peaches: all varieties - prices per 100 kg</v>
          </cell>
          <cell r="M61" t="str">
            <v>Pêches: ensemble des variétés</v>
          </cell>
          <cell r="N61" t="str">
            <v>Peaches: all varieties - prices per 100 kg</v>
          </cell>
          <cell r="O61" t="str">
            <v>Peaches: all varieties - prices per 100 kg</v>
          </cell>
          <cell r="P61" t="str">
            <v>Peaches: all varieties - prices per 100 kg</v>
          </cell>
          <cell r="Q61" t="str">
            <v>Peaches: all varieties - prices per 100 kg</v>
          </cell>
          <cell r="R61" t="str">
            <v>Peaches: all varieties - prices per 100 kg</v>
          </cell>
          <cell r="S61" t="str">
            <v>Peaches: all varieties - prices per 100 kg</v>
          </cell>
          <cell r="T61" t="str">
            <v>Peaches: all varieties - prices per 100 kg</v>
          </cell>
          <cell r="U61" t="str">
            <v>Peaches: all varieties - prices per 100 kg</v>
          </cell>
          <cell r="V61" t="str">
            <v>Peaches: all varieties - prices per 100 kg</v>
          </cell>
          <cell r="W61" t="str">
            <v>Peaches: all varieties - prices per 100 kg</v>
          </cell>
          <cell r="X61" t="str">
            <v>Peaches: all varieties - prices per 100 kg</v>
          </cell>
        </row>
        <row r="62">
          <cell r="A62" t="str">
            <v>06199100</v>
          </cell>
          <cell r="B62">
            <v>3110</v>
          </cell>
          <cell r="C62" t="str">
            <v>u2</v>
          </cell>
          <cell r="D62" t="str">
            <v>g60</v>
          </cell>
          <cell r="E62" t="str">
            <v>Apricots: all varieties - prices per 100 kg</v>
          </cell>
          <cell r="F62" t="str">
            <v>Apricots: all varieties - prices per 100 kg</v>
          </cell>
          <cell r="G62" t="str">
            <v>Aprikosen (Marillen): alle Sorten</v>
          </cell>
          <cell r="H62" t="str">
            <v>Apricots: all varieties - prices per 100 kg</v>
          </cell>
          <cell r="I62" t="str">
            <v>Apricots: all varieties - prices per 100 kg</v>
          </cell>
          <cell r="J62" t="str">
            <v>Apricots: all varieties - prices per 100 kg</v>
          </cell>
          <cell r="K62" t="str">
            <v>Apricots: all varieties - prices per 100 kg</v>
          </cell>
          <cell r="L62" t="str">
            <v>Apricots: all varieties - prices per 100 kg</v>
          </cell>
          <cell r="M62" t="str">
            <v>Abricots: ensemble des variétés</v>
          </cell>
          <cell r="N62" t="str">
            <v>Apricots: all varieties - prices per 100 kg</v>
          </cell>
          <cell r="O62" t="str">
            <v>Apricots: all varieties - prices per 100 kg</v>
          </cell>
          <cell r="P62" t="str">
            <v>Apricots: all varieties - prices per 100 kg</v>
          </cell>
          <cell r="Q62" t="str">
            <v>Apricots: all varieties - prices per 100 kg</v>
          </cell>
          <cell r="R62" t="str">
            <v>Apricots: all varieties - prices per 100 kg</v>
          </cell>
          <cell r="S62" t="str">
            <v>Apricots: all varieties - prices per 100 kg</v>
          </cell>
          <cell r="T62" t="str">
            <v>Apricots: all varieties - prices per 100 kg</v>
          </cell>
          <cell r="U62" t="str">
            <v>Apricots: all varieties - prices per 100 kg</v>
          </cell>
          <cell r="V62" t="str">
            <v>Apricots: all varieties - prices per 100 kg</v>
          </cell>
          <cell r="W62" t="str">
            <v>Apricots: all varieties - prices per 100 kg</v>
          </cell>
          <cell r="X62" t="str">
            <v>Apricots: all varieties - prices per 100 kg</v>
          </cell>
        </row>
        <row r="63">
          <cell r="A63" t="str">
            <v>06191100</v>
          </cell>
          <cell r="B63">
            <v>3120</v>
          </cell>
          <cell r="C63" t="str">
            <v>u2</v>
          </cell>
          <cell r="D63" t="str">
            <v>g60</v>
          </cell>
          <cell r="E63" t="str">
            <v>Cherries: sweet cherries - prices per 100 kg</v>
          </cell>
          <cell r="F63" t="str">
            <v>Cherries: sweet cherries - prices per 100 kg</v>
          </cell>
          <cell r="G63" t="str">
            <v>Kirschen: Süsskirschen</v>
          </cell>
          <cell r="H63" t="str">
            <v>Cherries: sweet cherries - prices per 100 kg</v>
          </cell>
          <cell r="I63" t="str">
            <v>Cherries: sweet cherries - prices per 100 kg</v>
          </cell>
          <cell r="J63" t="str">
            <v>Cherries: sweet cherries - prices per 100 kg</v>
          </cell>
          <cell r="K63" t="str">
            <v>Cherries: sweet cherries - prices per 100 kg</v>
          </cell>
          <cell r="L63" t="str">
            <v>Cherries: sweet cherries - prices per 100 kg</v>
          </cell>
          <cell r="M63" t="str">
            <v>Cerises: Bigarreaux</v>
          </cell>
          <cell r="N63" t="str">
            <v>Cherries: sweet cherries - prices per 100 kg</v>
          </cell>
          <cell r="O63" t="str">
            <v>Cherries: sweet cherries - prices per 100 kg</v>
          </cell>
          <cell r="P63" t="str">
            <v>Cherries: sweet cherries - prices per 100 kg</v>
          </cell>
          <cell r="Q63" t="str">
            <v>Cherries: sweet cherries - prices per 100 kg</v>
          </cell>
          <cell r="R63" t="str">
            <v>Cherries: sweet cherries - prices per 100 kg</v>
          </cell>
          <cell r="S63" t="str">
            <v>Cherries: sweet cherries - prices per 100 kg</v>
          </cell>
          <cell r="T63" t="str">
            <v>Cherries: sweet cherries - prices per 100 kg</v>
          </cell>
          <cell r="U63" t="str">
            <v>Cherries: sweet cherries - prices per 100 kg</v>
          </cell>
          <cell r="V63" t="str">
            <v>Cherries: sweet cherries - prices per 100 kg</v>
          </cell>
          <cell r="W63" t="str">
            <v>Cherries: sweet cherries - prices per 100 kg</v>
          </cell>
          <cell r="X63" t="str">
            <v>Cherries: sweet cherries - prices per 100 kg</v>
          </cell>
        </row>
        <row r="64">
          <cell r="A64" t="str">
            <v>06191200</v>
          </cell>
          <cell r="B64">
            <v>3130</v>
          </cell>
          <cell r="C64" t="str">
            <v>u2</v>
          </cell>
          <cell r="D64" t="str">
            <v>g60</v>
          </cell>
          <cell r="E64" t="str">
            <v>Cherries: sour cherries - prices per 100 kg</v>
          </cell>
          <cell r="F64" t="str">
            <v>Cherries: sour cherries - prices per 100 kg</v>
          </cell>
          <cell r="G64" t="str">
            <v>Kirschen: Sauerkirschen (Weichseln)</v>
          </cell>
          <cell r="H64" t="str">
            <v>Cherries: sour cherries - prices per 100 kg</v>
          </cell>
          <cell r="I64" t="str">
            <v>Cherries: sour cherries - prices per 100 kg</v>
          </cell>
          <cell r="J64" t="str">
            <v>Cherries: sour cherries - prices per 100 kg</v>
          </cell>
          <cell r="K64" t="str">
            <v>Cherries: sour cherries - prices per 100 kg</v>
          </cell>
          <cell r="L64" t="str">
            <v>Cherries: sour cherries - prices per 100 kg</v>
          </cell>
          <cell r="M64" t="str">
            <v>Cerises: Morelles aigres</v>
          </cell>
          <cell r="N64" t="str">
            <v>Cherries: sour cherries - prices per 100 kg</v>
          </cell>
          <cell r="O64" t="str">
            <v>Cherries: sour cherries - prices per 100 kg</v>
          </cell>
          <cell r="P64" t="str">
            <v>Cherries: sour cherries - prices per 100 kg</v>
          </cell>
          <cell r="Q64" t="str">
            <v>Cherries: sour cherries - prices per 100 kg</v>
          </cell>
          <cell r="R64" t="str">
            <v>Cherries: sour cherries - prices per 100 kg</v>
          </cell>
          <cell r="S64" t="str">
            <v>Cherries: sour cherries - prices per 100 kg</v>
          </cell>
          <cell r="T64" t="str">
            <v>Cherries: sour cherries - prices per 100 kg</v>
          </cell>
          <cell r="U64" t="str">
            <v>Cherries: sour cherries - prices per 100 kg</v>
          </cell>
          <cell r="V64" t="str">
            <v>Cherries: sour cherries - prices per 100 kg</v>
          </cell>
          <cell r="W64" t="str">
            <v>Cherries: sour cherries - prices per 100 kg</v>
          </cell>
          <cell r="X64" t="str">
            <v>Cherries: sour cherries - prices per 100 kg</v>
          </cell>
        </row>
        <row r="65">
          <cell r="A65" t="str">
            <v>06192000</v>
          </cell>
          <cell r="B65">
            <v>3140</v>
          </cell>
          <cell r="C65" t="str">
            <v>u2</v>
          </cell>
          <cell r="D65" t="str">
            <v>g60</v>
          </cell>
          <cell r="E65" t="str">
            <v xml:space="preserve">Plums: all varieties  - prices per 100 kg    </v>
          </cell>
          <cell r="F65" t="str">
            <v xml:space="preserve">Plums: all varieties  - prices per 100 kg    </v>
          </cell>
          <cell r="G65" t="str">
            <v>Pflaume : alle Arte</v>
          </cell>
          <cell r="H65" t="str">
            <v xml:space="preserve">Plums: all varieties  - prices per 100 kg    </v>
          </cell>
          <cell r="I65" t="str">
            <v xml:space="preserve">Plums: all varieties  - prices per 100 kg    </v>
          </cell>
          <cell r="J65" t="str">
            <v xml:space="preserve">Plums: all varieties  - prices per 100 kg    </v>
          </cell>
          <cell r="K65" t="str">
            <v xml:space="preserve">Plums: all varieties  - prices per 100 kg    </v>
          </cell>
          <cell r="L65" t="str">
            <v xml:space="preserve">Plums: all varieties  - prices per 100 kg    </v>
          </cell>
          <cell r="M65" t="str">
            <v>Prunes : toutes variétés</v>
          </cell>
          <cell r="N65" t="str">
            <v xml:space="preserve">Plums: all varieties  - prices per 100 kg    </v>
          </cell>
          <cell r="O65" t="str">
            <v xml:space="preserve">Plums: all varieties  - prices per 100 kg    </v>
          </cell>
          <cell r="P65" t="str">
            <v xml:space="preserve">Plums: all varieties  - prices per 100 kg    </v>
          </cell>
          <cell r="Q65" t="str">
            <v xml:space="preserve">Plums: all varieties  - prices per 100 kg    </v>
          </cell>
          <cell r="R65" t="str">
            <v xml:space="preserve">Plums: all varieties  - prices per 100 kg    </v>
          </cell>
          <cell r="S65" t="str">
            <v xml:space="preserve">Plums: all varieties  - prices per 100 kg    </v>
          </cell>
          <cell r="T65" t="str">
            <v xml:space="preserve">Plums: all varieties  - prices per 100 kg    </v>
          </cell>
          <cell r="U65" t="str">
            <v xml:space="preserve">Plums: all varieties  - prices per 100 kg    </v>
          </cell>
          <cell r="V65" t="str">
            <v xml:space="preserve">Plums: all varieties  - prices per 100 kg    </v>
          </cell>
          <cell r="W65" t="str">
            <v xml:space="preserve">Plums: all varieties  - prices per 100 kg    </v>
          </cell>
          <cell r="X65" t="str">
            <v xml:space="preserve">Plums: all varieties  - prices per 100 kg    </v>
          </cell>
        </row>
        <row r="66">
          <cell r="A66" t="str">
            <v>06194110</v>
          </cell>
          <cell r="B66">
            <v>3150</v>
          </cell>
          <cell r="C66" t="str">
            <v>u2</v>
          </cell>
          <cell r="D66" t="str">
            <v>g60</v>
          </cell>
          <cell r="E66" t="str">
            <v>Walnuts - prices per 100 kg</v>
          </cell>
          <cell r="F66" t="str">
            <v>Walnuts - prices per 100 kg</v>
          </cell>
          <cell r="G66" t="str">
            <v>Walnüsse</v>
          </cell>
          <cell r="H66" t="str">
            <v>Walnuts - prices per 100 kg</v>
          </cell>
          <cell r="I66" t="str">
            <v>Walnuts - prices per 100 kg</v>
          </cell>
          <cell r="J66" t="str">
            <v>Walnuts - prices per 100 kg</v>
          </cell>
          <cell r="K66" t="str">
            <v>Walnuts - prices per 100 kg</v>
          </cell>
          <cell r="L66" t="str">
            <v>Walnuts - prices per 100 kg</v>
          </cell>
          <cell r="M66" t="str">
            <v>Noix</v>
          </cell>
          <cell r="N66" t="str">
            <v>Walnuts - prices per 100 kg</v>
          </cell>
          <cell r="O66" t="str">
            <v>Walnuts - prices per 100 kg</v>
          </cell>
          <cell r="P66" t="str">
            <v>Walnuts - prices per 100 kg</v>
          </cell>
          <cell r="Q66" t="str">
            <v>Walnuts - prices per 100 kg</v>
          </cell>
          <cell r="R66" t="str">
            <v>Walnuts - prices per 100 kg</v>
          </cell>
          <cell r="S66" t="str">
            <v>Walnuts - prices per 100 kg</v>
          </cell>
          <cell r="T66" t="str">
            <v>Walnuts - prices per 100 kg</v>
          </cell>
          <cell r="U66" t="str">
            <v>Walnuts - prices per 100 kg</v>
          </cell>
          <cell r="V66" t="str">
            <v>Walnuts - prices per 100 kg</v>
          </cell>
          <cell r="W66" t="str">
            <v>Walnuts - prices per 100 kg</v>
          </cell>
          <cell r="X66" t="str">
            <v>Walnuts - prices per 100 kg</v>
          </cell>
        </row>
        <row r="67">
          <cell r="A67" t="str">
            <v>06194120</v>
          </cell>
          <cell r="B67">
            <v>1362</v>
          </cell>
          <cell r="C67" t="str">
            <v>u2</v>
          </cell>
          <cell r="D67" t="str">
            <v>g62</v>
          </cell>
          <cell r="E67" t="str">
            <v>Hazelnuts - prices per 100 kg</v>
          </cell>
          <cell r="F67" t="str">
            <v>Hazelnuts - prices per 100 kg</v>
          </cell>
          <cell r="G67" t="str">
            <v>Haselnüsse</v>
          </cell>
          <cell r="H67" t="str">
            <v>Hazelnuts - prices per 100 kg</v>
          </cell>
          <cell r="I67" t="str">
            <v>Hazelnuts - prices per 100 kg</v>
          </cell>
          <cell r="J67" t="str">
            <v>Hazelnuts - prices per 100 kg</v>
          </cell>
          <cell r="K67" t="str">
            <v>Hazelnuts - prices per 100 kg</v>
          </cell>
          <cell r="L67" t="str">
            <v>Hazelnuts - prices per 100 kg</v>
          </cell>
          <cell r="M67" t="str">
            <v>Noisettes</v>
          </cell>
          <cell r="N67" t="str">
            <v>Hazelnuts - prices per 100 kg</v>
          </cell>
          <cell r="O67" t="str">
            <v>Hazelnuts - prices per 100 kg</v>
          </cell>
          <cell r="P67" t="str">
            <v>Hazelnuts - prices per 100 kg</v>
          </cell>
          <cell r="Q67" t="str">
            <v>Hazelnuts - prices per 100 kg</v>
          </cell>
          <cell r="R67" t="str">
            <v>Hazelnuts - prices per 100 kg</v>
          </cell>
          <cell r="S67" t="str">
            <v>Hazelnuts - prices per 100 kg</v>
          </cell>
          <cell r="T67" t="str">
            <v>Hazelnuts - prices per 100 kg</v>
          </cell>
          <cell r="U67" t="str">
            <v>Hazelnuts - prices per 100 kg</v>
          </cell>
          <cell r="V67" t="str">
            <v>Hazelnuts - prices per 100 kg</v>
          </cell>
          <cell r="W67" t="str">
            <v>Hazelnuts - prices per 100 kg</v>
          </cell>
          <cell r="X67" t="str">
            <v>Hazelnuts - prices per 100 kg</v>
          </cell>
        </row>
        <row r="68">
          <cell r="A68" t="str">
            <v>06194130</v>
          </cell>
          <cell r="B68">
            <v>1361</v>
          </cell>
          <cell r="C68" t="str">
            <v>u2</v>
          </cell>
          <cell r="D68" t="str">
            <v>g62</v>
          </cell>
          <cell r="E68" t="str">
            <v>Almonds - prices per 100 kg</v>
          </cell>
          <cell r="F68" t="str">
            <v>Almonds - prices per 100 kg</v>
          </cell>
          <cell r="G68" t="str">
            <v>Mandeln</v>
          </cell>
          <cell r="H68" t="str">
            <v>Almonds - prices per 100 kg</v>
          </cell>
          <cell r="I68" t="str">
            <v>Almonds - prices per 100 kg</v>
          </cell>
          <cell r="J68" t="str">
            <v>Almonds - prices per 100 kg</v>
          </cell>
          <cell r="K68" t="str">
            <v>Almonds - prices per 100 kg</v>
          </cell>
          <cell r="L68" t="str">
            <v>Almonds - prices per 100 kg</v>
          </cell>
          <cell r="M68" t="str">
            <v>Amandes</v>
          </cell>
          <cell r="N68" t="str">
            <v>Almonds - prices per 100 kg</v>
          </cell>
          <cell r="O68" t="str">
            <v>Almonds - prices per 100 kg</v>
          </cell>
          <cell r="P68" t="str">
            <v>Almonds - prices per 100 kg</v>
          </cell>
          <cell r="Q68" t="str">
            <v>Almonds - prices per 100 kg</v>
          </cell>
          <cell r="R68" t="str">
            <v>Almonds - prices per 100 kg</v>
          </cell>
          <cell r="S68" t="str">
            <v>Almonds - prices per 100 kg</v>
          </cell>
          <cell r="T68" t="str">
            <v>Almonds - prices per 100 kg</v>
          </cell>
          <cell r="U68" t="str">
            <v>Almonds - prices per 100 kg</v>
          </cell>
          <cell r="V68" t="str">
            <v>Almonds - prices per 100 kg</v>
          </cell>
          <cell r="W68" t="str">
            <v>Almonds - prices per 100 kg</v>
          </cell>
          <cell r="X68" t="str">
            <v>Almonds - prices per 100 kg</v>
          </cell>
        </row>
        <row r="69">
          <cell r="A69" t="str">
            <v>06194140</v>
          </cell>
          <cell r="C69" t="str">
            <v>u2</v>
          </cell>
          <cell r="D69" t="str">
            <v>g69</v>
          </cell>
          <cell r="E69" t="str">
            <v>Chestnuts - prices per 100 kg</v>
          </cell>
          <cell r="F69" t="str">
            <v>Chestnuts - prices per 100 kg</v>
          </cell>
          <cell r="G69" t="str">
            <v>Esskastanien</v>
          </cell>
          <cell r="H69" t="str">
            <v>Chestnuts - prices per 100 kg</v>
          </cell>
          <cell r="I69" t="str">
            <v>Chestnuts - prices per 100 kg</v>
          </cell>
          <cell r="J69" t="str">
            <v>Chestnuts - prices per 100 kg</v>
          </cell>
          <cell r="K69" t="str">
            <v>Chestnuts - prices per 100 kg</v>
          </cell>
          <cell r="L69" t="str">
            <v>Chestnuts - prices per 100 kg</v>
          </cell>
          <cell r="M69" t="str">
            <v>Châtaignes</v>
          </cell>
          <cell r="N69" t="str">
            <v>Chestnuts - prices per 100 kg</v>
          </cell>
          <cell r="O69" t="str">
            <v>Chestnuts - prices per 100 kg</v>
          </cell>
          <cell r="P69" t="str">
            <v>Chestnuts - prices per 100 kg</v>
          </cell>
          <cell r="Q69" t="str">
            <v>Chestnuts - prices per 100 kg</v>
          </cell>
          <cell r="R69" t="str">
            <v>Chestnuts - prices per 100 kg</v>
          </cell>
          <cell r="S69" t="str">
            <v>Chestnuts - prices per 100 kg</v>
          </cell>
          <cell r="T69" t="str">
            <v>Chestnuts - prices per 100 kg</v>
          </cell>
          <cell r="U69" t="str">
            <v>Chestnuts - prices per 100 kg</v>
          </cell>
          <cell r="V69" t="str">
            <v>Chestnuts - prices per 100 kg</v>
          </cell>
          <cell r="W69" t="str">
            <v>Chestnuts - prices per 100 kg</v>
          </cell>
          <cell r="X69" t="str">
            <v>Chestnuts - prices per 100 kg</v>
          </cell>
        </row>
        <row r="70">
          <cell r="A70" t="str">
            <v>06194200</v>
          </cell>
          <cell r="C70" t="str">
            <v>u2</v>
          </cell>
          <cell r="D70" t="str">
            <v>g52</v>
          </cell>
          <cell r="E70" t="str">
            <v>Dried fruit - prices per 100 Kg</v>
          </cell>
          <cell r="F70" t="str">
            <v>Dried fruit - prices per 100 Kg</v>
          </cell>
          <cell r="G70" t="str">
            <v>Trockene Fruchte</v>
          </cell>
          <cell r="H70" t="str">
            <v>Dried fruit - prices per 100 Kg</v>
          </cell>
          <cell r="I70" t="str">
            <v>Dried fruit - prices per 100 Kg</v>
          </cell>
          <cell r="J70" t="str">
            <v>Dried fruit - prices per 100 Kg</v>
          </cell>
          <cell r="K70" t="str">
            <v>Dried fruit - prices per 100 Kg</v>
          </cell>
          <cell r="L70" t="str">
            <v>Dried fruit - prices per 100 Kg</v>
          </cell>
          <cell r="M70" t="str">
            <v>Fruits séchés</v>
          </cell>
          <cell r="N70" t="str">
            <v>Dried fruit - prices per 100 Kg</v>
          </cell>
          <cell r="O70" t="str">
            <v>Dried fruit - prices per 100 Kg</v>
          </cell>
          <cell r="P70" t="str">
            <v>Dried fruit - prices per 100 Kg</v>
          </cell>
          <cell r="Q70" t="str">
            <v>Dried fruit - prices per 100 Kg</v>
          </cell>
          <cell r="R70" t="str">
            <v>Dried fruit - prices per 100 Kg</v>
          </cell>
          <cell r="S70" t="str">
            <v>Dried fruit - prices per 100 Kg</v>
          </cell>
          <cell r="T70" t="str">
            <v>Dried fruit - prices per 100 Kg</v>
          </cell>
          <cell r="U70" t="str">
            <v>Dried fruit - prices per 100 Kg</v>
          </cell>
          <cell r="V70" t="str">
            <v>Dried fruit - prices per 100 Kg</v>
          </cell>
          <cell r="W70" t="str">
            <v>Dried fruit - prices per 100 Kg</v>
          </cell>
          <cell r="X70" t="str">
            <v>Dried fruit - prices per 100 Kg</v>
          </cell>
        </row>
        <row r="71">
          <cell r="A71" t="str">
            <v>06194201</v>
          </cell>
          <cell r="B71">
            <v>2251</v>
          </cell>
          <cell r="C71" t="str">
            <v>u2</v>
          </cell>
          <cell r="D71" t="str">
            <v>g20</v>
          </cell>
          <cell r="E71" t="str">
            <v>Fresh figs-prices per 100 kg</v>
          </cell>
          <cell r="F71" t="str">
            <v>Fresh figs-prices per 100 kg</v>
          </cell>
          <cell r="G71" t="str">
            <v>Feigen - frisch</v>
          </cell>
          <cell r="H71" t="str">
            <v>Fresh figs-prices per 100 kg</v>
          </cell>
          <cell r="I71" t="str">
            <v>Fresh figs-prices per 100 kg</v>
          </cell>
          <cell r="J71" t="str">
            <v>Fresh figs-prices per 100 kg</v>
          </cell>
          <cell r="K71" t="str">
            <v>Fresh figs-prices per 100 kg</v>
          </cell>
          <cell r="L71" t="str">
            <v>Fresh figs-prices per 100 kg</v>
          </cell>
          <cell r="M71" t="str">
            <v>Figues fraîches</v>
          </cell>
          <cell r="N71" t="str">
            <v>Fresh figs-prices per 100 kg</v>
          </cell>
          <cell r="O71" t="str">
            <v>Fresh figs-prices per 100 kg</v>
          </cell>
          <cell r="P71" t="str">
            <v>Fresh figs-prices per 100 kg</v>
          </cell>
          <cell r="Q71" t="str">
            <v>Fresh figs-prices per 100 kg</v>
          </cell>
          <cell r="R71" t="str">
            <v>Fresh figs-prices per 100 kg</v>
          </cell>
          <cell r="S71" t="str">
            <v>Fresh figs-prices per 100 kg</v>
          </cell>
          <cell r="T71" t="str">
            <v>Fresh figs-prices per 100 kg</v>
          </cell>
          <cell r="U71" t="str">
            <v>Fresh figs-prices per 100 kg</v>
          </cell>
          <cell r="V71" t="str">
            <v>Fresh figs-prices per 100 kg</v>
          </cell>
          <cell r="W71" t="str">
            <v>Fresh figs-prices per 100 kg</v>
          </cell>
          <cell r="X71" t="str">
            <v>Fresh figs-prices per 100 kg</v>
          </cell>
        </row>
        <row r="72">
          <cell r="A72" t="str">
            <v>06193100</v>
          </cell>
          <cell r="B72">
            <v>2131</v>
          </cell>
          <cell r="C72" t="str">
            <v>u2</v>
          </cell>
          <cell r="D72" t="str">
            <v>g21</v>
          </cell>
          <cell r="E72" t="str">
            <v>Strawberries in the open - prices per 100 kg</v>
          </cell>
          <cell r="F72" t="str">
            <v>Strawberries in the open - prices per 100 kg</v>
          </cell>
          <cell r="G72" t="str">
            <v>Erdbeeren (Freiland)</v>
          </cell>
          <cell r="H72" t="str">
            <v>Strawberries in the open - prices per 100 kg</v>
          </cell>
          <cell r="I72" t="str">
            <v>Strawberries in the open - prices per 100 kg</v>
          </cell>
          <cell r="J72" t="str">
            <v>Strawberries in the open - prices per 100 kg</v>
          </cell>
          <cell r="K72" t="str">
            <v>Strawberries in the open - prices per 100 kg</v>
          </cell>
          <cell r="L72" t="str">
            <v>Strawberries in the open - prices per 100 kg</v>
          </cell>
          <cell r="M72" t="str">
            <v>Fraises de pleine terre</v>
          </cell>
          <cell r="N72" t="str">
            <v>Strawberries in the open - prices per 100 kg</v>
          </cell>
          <cell r="O72" t="str">
            <v>Strawberries in the open - prices per 100 kg</v>
          </cell>
          <cell r="P72" t="str">
            <v>Strawberries in the open - prices per 100 kg</v>
          </cell>
          <cell r="Q72" t="str">
            <v>Strawberries in the open - prices per 100 kg</v>
          </cell>
          <cell r="R72" t="str">
            <v>Strawberries in the open - prices per 100 kg</v>
          </cell>
          <cell r="S72" t="str">
            <v>Strawberries in the open - prices per 100 kg</v>
          </cell>
          <cell r="T72" t="str">
            <v>Strawberries in the open - prices per 100 kg</v>
          </cell>
          <cell r="U72" t="str">
            <v>Strawberries in the open - prices per 100 kg</v>
          </cell>
          <cell r="V72" t="str">
            <v>Strawberries in the open - prices per 100 kg</v>
          </cell>
          <cell r="W72" t="str">
            <v>Strawberries in the open - prices per 100 kg</v>
          </cell>
          <cell r="X72" t="str">
            <v>Strawberries in the open - prices per 100 kg</v>
          </cell>
        </row>
        <row r="73">
          <cell r="A73" t="str">
            <v>06193200</v>
          </cell>
          <cell r="B73">
            <v>2181</v>
          </cell>
          <cell r="C73" t="str">
            <v>u2</v>
          </cell>
          <cell r="D73" t="str">
            <v>g22</v>
          </cell>
          <cell r="E73" t="str">
            <v>Strawberries under glass - prices per 100 kg</v>
          </cell>
          <cell r="F73" t="str">
            <v>Strawberries under glass - prices per 100 kg</v>
          </cell>
          <cell r="G73" t="str">
            <v>Erdbeeren  (unter Glas)</v>
          </cell>
          <cell r="H73" t="str">
            <v>Strawberries under glass - prices per 100 kg</v>
          </cell>
          <cell r="I73" t="str">
            <v>Strawberries under glass - prices per 100 kg</v>
          </cell>
          <cell r="J73" t="str">
            <v>Strawberries under glass - prices per 100 kg</v>
          </cell>
          <cell r="K73" t="str">
            <v>Strawberries under glass - prices per 100 kg</v>
          </cell>
          <cell r="L73" t="str">
            <v>Strawberries under glass - prices per 100 kg</v>
          </cell>
          <cell r="M73" t="str">
            <v>Fraises de serre</v>
          </cell>
          <cell r="N73" t="str">
            <v>Strawberries under glass - prices per 100 kg</v>
          </cell>
          <cell r="O73" t="str">
            <v>Strawberries under glass - prices per 100 kg</v>
          </cell>
          <cell r="P73" t="str">
            <v>Strawberries under glass - prices per 100 kg</v>
          </cell>
          <cell r="Q73" t="str">
            <v>Strawberries under glass - prices per 100 kg</v>
          </cell>
          <cell r="R73" t="str">
            <v>Strawberries under glass - prices per 100 kg</v>
          </cell>
          <cell r="S73" t="str">
            <v>Strawberries under glass - prices per 100 kg</v>
          </cell>
          <cell r="T73" t="str">
            <v>Strawberries under glass - prices per 100 kg</v>
          </cell>
          <cell r="U73" t="str">
            <v>Strawberries under glass - prices per 100 kg</v>
          </cell>
          <cell r="V73" t="str">
            <v>Strawberries under glass - prices per 100 kg</v>
          </cell>
          <cell r="W73" t="str">
            <v>Strawberries under glass - prices per 100 kg</v>
          </cell>
          <cell r="X73" t="str">
            <v>Strawberries under glass - prices per 100 kg</v>
          </cell>
        </row>
        <row r="74">
          <cell r="A74" t="str">
            <v>06193000</v>
          </cell>
          <cell r="B74">
            <v>2201</v>
          </cell>
          <cell r="C74" t="str">
            <v>u2</v>
          </cell>
          <cell r="D74" t="str">
            <v>g43</v>
          </cell>
          <cell r="E74" t="str">
            <v>Strawberries: all types of production - prices per 100 kg</v>
          </cell>
          <cell r="F74" t="str">
            <v>Strawberries: all types of production - prices per 100 kg</v>
          </cell>
          <cell r="G74" t="str">
            <v>Erdbeeren: alle Arten der Produktion</v>
          </cell>
          <cell r="H74" t="str">
            <v>Strawberries: all types of production - prices per 100 kg</v>
          </cell>
          <cell r="I74" t="str">
            <v>Strawberries: all types of production - prices per 100 kg</v>
          </cell>
          <cell r="J74" t="str">
            <v>Strawberries: all types of production - prices per 100 kg</v>
          </cell>
          <cell r="K74" t="str">
            <v>Strawberries: all types of production - prices per 100 kg</v>
          </cell>
          <cell r="L74" t="str">
            <v>Strawberries: all types of production - prices per 100 kg</v>
          </cell>
          <cell r="M74" t="str">
            <v>Fraises tous types de production</v>
          </cell>
          <cell r="N74" t="str">
            <v>Strawberries: all types of production - prices per 100 kg</v>
          </cell>
          <cell r="O74" t="str">
            <v>Strawberries: all types of production - prices per 100 kg</v>
          </cell>
          <cell r="P74" t="str">
            <v>Strawberries: all types of production - prices per 100 kg</v>
          </cell>
          <cell r="Q74" t="str">
            <v>Strawberries: all types of production - prices per 100 kg</v>
          </cell>
          <cell r="R74" t="str">
            <v>Strawberries: all types of production - prices per 100 kg</v>
          </cell>
          <cell r="S74" t="str">
            <v>Strawberries: all types of production - prices per 100 kg</v>
          </cell>
          <cell r="T74" t="str">
            <v>Strawberries: all types of production - prices per 100 kg</v>
          </cell>
          <cell r="U74" t="str">
            <v>Strawberries: all types of production - prices per 100 kg</v>
          </cell>
          <cell r="V74" t="str">
            <v>Strawberries: all types of production - prices per 100 kg</v>
          </cell>
          <cell r="W74" t="str">
            <v>Strawberries: all types of production - prices per 100 kg</v>
          </cell>
          <cell r="X74" t="str">
            <v>Strawberries: all types of production - prices per 100 kg</v>
          </cell>
        </row>
        <row r="75">
          <cell r="A75" t="str">
            <v>06210000</v>
          </cell>
          <cell r="B75">
            <v>2202</v>
          </cell>
          <cell r="C75" t="str">
            <v>u2</v>
          </cell>
          <cell r="D75" t="str">
            <v>g43</v>
          </cell>
          <cell r="E75" t="str">
            <v>Oranges: all varieties - prices per 100 kg</v>
          </cell>
          <cell r="F75" t="str">
            <v>Oranges: all varieties - prices per 100 kg</v>
          </cell>
          <cell r="G75" t="str">
            <v>Orangen: alle Sorten</v>
          </cell>
          <cell r="H75" t="str">
            <v>Oranges: all varieties - prices per 100 kg</v>
          </cell>
          <cell r="I75" t="str">
            <v>Oranges: all varieties - prices per 100 kg</v>
          </cell>
          <cell r="J75" t="str">
            <v>Oranges: all varieties - prices per 100 kg</v>
          </cell>
          <cell r="K75" t="str">
            <v>Oranges: all varieties - prices per 100 kg</v>
          </cell>
          <cell r="L75" t="str">
            <v>Oranges: all varieties - prices per 100 kg</v>
          </cell>
          <cell r="M75" t="str">
            <v>Oranges: ensemble des variétés</v>
          </cell>
          <cell r="N75" t="str">
            <v>Oranges: all varieties - prices per 100 kg</v>
          </cell>
          <cell r="O75" t="str">
            <v>Oranges: all varieties - prices per 100 kg</v>
          </cell>
          <cell r="P75" t="str">
            <v>Oranges: all varieties - prices per 100 kg</v>
          </cell>
          <cell r="Q75" t="str">
            <v>Oranges: all varieties - prices per 100 kg</v>
          </cell>
          <cell r="R75" t="str">
            <v>Oranges: all varieties - prices per 100 kg</v>
          </cell>
          <cell r="S75" t="str">
            <v>Oranges: all varieties - prices per 100 kg</v>
          </cell>
          <cell r="T75" t="str">
            <v>Oranges: all varieties - prices per 100 kg</v>
          </cell>
          <cell r="U75" t="str">
            <v>Oranges: all varieties - prices per 100 kg</v>
          </cell>
          <cell r="V75" t="str">
            <v>Oranges: all varieties - prices per 100 kg</v>
          </cell>
          <cell r="W75" t="str">
            <v>Oranges: all varieties - prices per 100 kg</v>
          </cell>
          <cell r="X75" t="str">
            <v>Oranges: all varieties - prices per 100 kg</v>
          </cell>
        </row>
        <row r="76">
          <cell r="A76" t="str">
            <v>06220000</v>
          </cell>
          <cell r="C76" t="str">
            <v>u2</v>
          </cell>
          <cell r="D76" t="str">
            <v>g43</v>
          </cell>
          <cell r="E76" t="str">
            <v>Mandarins: all varieties - prices per 100 kg</v>
          </cell>
          <cell r="F76" t="str">
            <v>Mandarins: all varieties - prices per 100 kg</v>
          </cell>
          <cell r="G76" t="str">
            <v>Mandarinen: alle Sorten</v>
          </cell>
          <cell r="H76" t="str">
            <v>Mandarins: all varieties - prices per 100 kg</v>
          </cell>
          <cell r="I76" t="str">
            <v>Mandarins: all varieties - prices per 100 kg</v>
          </cell>
          <cell r="J76" t="str">
            <v>Mandarins: all varieties - prices per 100 kg</v>
          </cell>
          <cell r="K76" t="str">
            <v>Mandarins: all varieties - prices per 100 kg</v>
          </cell>
          <cell r="L76" t="str">
            <v>Mandarins: all varieties - prices per 100 kg</v>
          </cell>
          <cell r="M76" t="str">
            <v>Mandarines: ensemble des variétés</v>
          </cell>
          <cell r="N76" t="str">
            <v>Mandarins: all varieties - prices per 100 kg</v>
          </cell>
          <cell r="O76" t="str">
            <v>Mandarins: all varieties - prices per 100 kg</v>
          </cell>
          <cell r="P76" t="str">
            <v>Mandarins: all varieties - prices per 100 kg</v>
          </cell>
          <cell r="Q76" t="str">
            <v>Mandarins: all varieties - prices per 100 kg</v>
          </cell>
          <cell r="R76" t="str">
            <v>Mandarins: all varieties - prices per 100 kg</v>
          </cell>
          <cell r="S76" t="str">
            <v>Mandarins: all varieties - prices per 100 kg</v>
          </cell>
          <cell r="T76" t="str">
            <v>Mandarins: all varieties - prices per 100 kg</v>
          </cell>
          <cell r="U76" t="str">
            <v>Mandarins: all varieties - prices per 100 kg</v>
          </cell>
          <cell r="V76" t="str">
            <v>Mandarins: all varieties - prices per 100 kg</v>
          </cell>
          <cell r="W76" t="str">
            <v>Mandarins: all varieties - prices per 100 kg</v>
          </cell>
          <cell r="X76" t="str">
            <v>Mandarins: all varieties - prices per 100 kg</v>
          </cell>
        </row>
        <row r="77">
          <cell r="A77" t="str">
            <v>06230000</v>
          </cell>
          <cell r="B77">
            <v>2263</v>
          </cell>
          <cell r="C77" t="str">
            <v>u2</v>
          </cell>
          <cell r="D77" t="str">
            <v>g43</v>
          </cell>
          <cell r="E77" t="str">
            <v>Lemons: all varieties - prices per 100 kg</v>
          </cell>
          <cell r="F77" t="str">
            <v>Lemons: all varieties - prices per 100 kg</v>
          </cell>
          <cell r="G77" t="str">
            <v>Zitronen: alle Sorten</v>
          </cell>
          <cell r="H77" t="str">
            <v>Lemons: all varieties - prices per 100 kg</v>
          </cell>
          <cell r="I77" t="str">
            <v>Lemons: all varieties - prices per 100 kg</v>
          </cell>
          <cell r="J77" t="str">
            <v>Lemons: all varieties - prices per 100 kg</v>
          </cell>
          <cell r="K77" t="str">
            <v>Lemons: all varieties - prices per 100 kg</v>
          </cell>
          <cell r="L77" t="str">
            <v>Lemons: all varieties - prices per 100 kg</v>
          </cell>
          <cell r="M77" t="str">
            <v>Citrons: ensemble des variétés</v>
          </cell>
          <cell r="N77" t="str">
            <v>Lemons: all varieties - prices per 100 kg</v>
          </cell>
          <cell r="O77" t="str">
            <v>Lemons: all varieties - prices per 100 kg</v>
          </cell>
          <cell r="P77" t="str">
            <v>Lemons: all varieties - prices per 100 kg</v>
          </cell>
          <cell r="Q77" t="str">
            <v>Lemons: all varieties - prices per 100 kg</v>
          </cell>
          <cell r="R77" t="str">
            <v>Lemons: all varieties - prices per 100 kg</v>
          </cell>
          <cell r="S77" t="str">
            <v>Lemons: all varieties - prices per 100 kg</v>
          </cell>
          <cell r="T77" t="str">
            <v>Lemons: all varieties - prices per 100 kg</v>
          </cell>
          <cell r="U77" t="str">
            <v>Lemons: all varieties - prices per 100 kg</v>
          </cell>
          <cell r="V77" t="str">
            <v>Lemons: all varieties - prices per 100 kg</v>
          </cell>
          <cell r="W77" t="str">
            <v>Lemons: all varieties - prices per 100 kg</v>
          </cell>
          <cell r="X77" t="str">
            <v>Lemons: all varieties - prices per 100 kg</v>
          </cell>
        </row>
        <row r="78">
          <cell r="A78" t="str">
            <v>06290000</v>
          </cell>
          <cell r="B78">
            <v>2261</v>
          </cell>
          <cell r="C78" t="str">
            <v>u2</v>
          </cell>
          <cell r="D78" t="str">
            <v>g43</v>
          </cell>
          <cell r="E78" t="str">
            <v>Other citrus fruit- prices per 100 kg</v>
          </cell>
          <cell r="F78" t="str">
            <v>Other citrus fruit- prices per 100 kg</v>
          </cell>
          <cell r="G78" t="str">
            <v>Andere Zitrusfrüchte</v>
          </cell>
          <cell r="H78" t="str">
            <v>Other citrus fruit- prices per 100 kg</v>
          </cell>
          <cell r="I78" t="str">
            <v>Other citrus fruit- prices per 100 kg</v>
          </cell>
          <cell r="J78" t="str">
            <v>Other citrus fruit- prices per 100 kg</v>
          </cell>
          <cell r="K78" t="str">
            <v>Other citrus fruit- prices per 100 kg</v>
          </cell>
          <cell r="L78" t="str">
            <v>Other citrus fruit- prices per 100 kg</v>
          </cell>
          <cell r="M78" t="str">
            <v>Autres fruits citrus</v>
          </cell>
          <cell r="N78" t="str">
            <v>Other citrus fruit- prices per 100 kg</v>
          </cell>
          <cell r="O78" t="str">
            <v>Other citrus fruit- prices per 100 kg</v>
          </cell>
          <cell r="P78" t="str">
            <v>Other citrus fruit- prices per 100 kg</v>
          </cell>
          <cell r="Q78" t="str">
            <v>Other citrus fruit- prices per 100 kg</v>
          </cell>
          <cell r="R78" t="str">
            <v>Other citrus fruit- prices per 100 kg</v>
          </cell>
          <cell r="S78" t="str">
            <v>Other citrus fruit- prices per 100 kg</v>
          </cell>
          <cell r="T78" t="str">
            <v>Other citrus fruit- prices per 100 kg</v>
          </cell>
          <cell r="U78" t="str">
            <v>Other citrus fruit- prices per 100 kg</v>
          </cell>
          <cell r="V78" t="str">
            <v>Other citrus fruit- prices per 100 kg</v>
          </cell>
          <cell r="W78" t="str">
            <v>Other citrus fruit- prices per 100 kg</v>
          </cell>
          <cell r="X78" t="str">
            <v>Other citrus fruit- prices per 100 kg</v>
          </cell>
        </row>
        <row r="79">
          <cell r="A79" t="str">
            <v>06410000</v>
          </cell>
          <cell r="B79">
            <v>2262</v>
          </cell>
          <cell r="C79" t="str">
            <v>u2</v>
          </cell>
          <cell r="D79" t="str">
            <v>g43</v>
          </cell>
          <cell r="E79" t="str">
            <v>Dessert grapes: all varieties - prices per 100 kg</v>
          </cell>
          <cell r="F79" t="str">
            <v>Dessert grapes: all varieties - prices per 100 kg</v>
          </cell>
          <cell r="G79" t="str">
            <v>Tafeltrauben: alle Sorten</v>
          </cell>
          <cell r="H79" t="str">
            <v>Dessert grapes: all varieties - prices per 100 kg</v>
          </cell>
          <cell r="I79" t="str">
            <v>Dessert grapes: all varieties - prices per 100 kg</v>
          </cell>
          <cell r="J79" t="str">
            <v>Dessert grapes: all varieties - prices per 100 kg</v>
          </cell>
          <cell r="K79" t="str">
            <v>Dessert grapes: all varieties - prices per 100 kg</v>
          </cell>
          <cell r="L79" t="str">
            <v>Dessert grapes: all varieties - prices per 100 kg</v>
          </cell>
          <cell r="M79" t="str">
            <v>Raisin de table: ensemble des variétés</v>
          </cell>
          <cell r="N79" t="str">
            <v>Dessert grapes: all varieties - prices per 100 kg</v>
          </cell>
          <cell r="O79" t="str">
            <v>Dessert grapes: all varieties - prices per 100 kg</v>
          </cell>
          <cell r="P79" t="str">
            <v>Dessert grapes: all varieties - prices per 100 kg</v>
          </cell>
          <cell r="Q79" t="str">
            <v>Dessert grapes: all varieties - prices per 100 kg</v>
          </cell>
          <cell r="R79" t="str">
            <v>Dessert grapes: all varieties - prices per 100 kg</v>
          </cell>
          <cell r="S79" t="str">
            <v>Dessert grapes: all varieties - prices per 100 kg</v>
          </cell>
          <cell r="T79" t="str">
            <v>Dessert grapes: all varieties - prices per 100 kg</v>
          </cell>
          <cell r="U79" t="str">
            <v>Dessert grapes: all varieties - prices per 100 kg</v>
          </cell>
          <cell r="V79" t="str">
            <v>Dessert grapes: all varieties - prices per 100 kg</v>
          </cell>
          <cell r="W79" t="str">
            <v>Dessert grapes: all varieties - prices per 100 kg</v>
          </cell>
          <cell r="X79" t="str">
            <v>Dessert grapes: all varieties - prices per 100 kg</v>
          </cell>
        </row>
        <row r="80">
          <cell r="A80" t="str">
            <v>06490000</v>
          </cell>
          <cell r="B80">
            <v>2231</v>
          </cell>
          <cell r="C80" t="str">
            <v>u2</v>
          </cell>
          <cell r="D80" t="str">
            <v>g45</v>
          </cell>
          <cell r="E80" t="str">
            <v>Grapes for wine production (prices per 100 kg) - prices per 100 kg</v>
          </cell>
          <cell r="F80" t="str">
            <v>Grapes for wine production (prices per 100 kg) - prices per 100 kg</v>
          </cell>
          <cell r="G80" t="str">
            <v>Trauben zur Weinherstellung</v>
          </cell>
          <cell r="H80" t="str">
            <v>Grapes for wine production (prices per 100 kg) - prices per 100 kg</v>
          </cell>
          <cell r="I80" t="str">
            <v>Grapes for wine production (prices per 100 kg) - prices per 100 kg</v>
          </cell>
          <cell r="J80" t="str">
            <v>Grapes for wine production (prices per 100 kg) - prices per 100 kg</v>
          </cell>
          <cell r="K80" t="str">
            <v>Grapes for wine production (prices per 100 kg) - prices per 100 kg</v>
          </cell>
          <cell r="L80" t="str">
            <v>Grapes for wine production (prices per 100 kg) - prices per 100 kg</v>
          </cell>
          <cell r="M80" t="str">
            <v>Raisins destinés à la vinification</v>
          </cell>
          <cell r="N80" t="str">
            <v>Grapes for wine production (prices per 100 kg) - prices per 100 kg</v>
          </cell>
          <cell r="O80" t="str">
            <v>Grapes for wine production (prices per 100 kg) - prices per 100 kg</v>
          </cell>
          <cell r="P80" t="str">
            <v>Grapes for wine production (prices per 100 kg) - prices per 100 kg</v>
          </cell>
          <cell r="Q80" t="str">
            <v>Grapes for wine production (prices per 100 kg) - prices per 100 kg</v>
          </cell>
          <cell r="R80" t="str">
            <v>Grapes for wine production (prices per 100 kg) - prices per 100 kg</v>
          </cell>
          <cell r="S80" t="str">
            <v>Grapes for wine production (prices per 100 kg) - prices per 100 kg</v>
          </cell>
          <cell r="T80" t="str">
            <v>Grapes for wine production (prices per 100 kg) - prices per 100 kg</v>
          </cell>
          <cell r="U80" t="str">
            <v>Grapes for wine production (prices per 100 kg) - prices per 100 kg</v>
          </cell>
          <cell r="V80" t="str">
            <v>Grapes for wine production (prices per 100 kg) - prices per 100 kg</v>
          </cell>
          <cell r="W80" t="str">
            <v>Grapes for wine production (prices per 100 kg) - prices per 100 kg</v>
          </cell>
          <cell r="X80" t="str">
            <v>Grapes for wine production (prices per 100 kg) - prices per 100 kg</v>
          </cell>
        </row>
        <row r="81">
          <cell r="A81" t="str">
            <v>06510000</v>
          </cell>
          <cell r="B81">
            <v>2232</v>
          </cell>
          <cell r="C81" t="str">
            <v>u2</v>
          </cell>
          <cell r="D81" t="str">
            <v>g45</v>
          </cell>
          <cell r="E81" t="str">
            <v>Table olives - prices per 100 kg</v>
          </cell>
          <cell r="F81" t="str">
            <v>Table olives - prices per 100 kg</v>
          </cell>
          <cell r="G81" t="str">
            <v>Tafeloliven</v>
          </cell>
          <cell r="H81" t="str">
            <v>Table olives - prices per 100 kg</v>
          </cell>
          <cell r="I81" t="str">
            <v>Table olives - prices per 100 kg</v>
          </cell>
          <cell r="J81" t="str">
            <v>Table olives - prices per 100 kg</v>
          </cell>
          <cell r="K81" t="str">
            <v>Table olives - prices per 100 kg</v>
          </cell>
          <cell r="L81" t="str">
            <v>Table olives - prices per 100 kg</v>
          </cell>
          <cell r="M81" t="str">
            <v>Olives de table</v>
          </cell>
          <cell r="N81" t="str">
            <v>Table olives - prices per 100 kg</v>
          </cell>
          <cell r="O81" t="str">
            <v>Table olives - prices per 100 kg</v>
          </cell>
          <cell r="P81" t="str">
            <v>Table olives - prices per 100 kg</v>
          </cell>
          <cell r="Q81" t="str">
            <v>Table olives - prices per 100 kg</v>
          </cell>
          <cell r="R81" t="str">
            <v>Table olives - prices per 100 kg</v>
          </cell>
          <cell r="S81" t="str">
            <v>Table olives - prices per 100 kg</v>
          </cell>
          <cell r="T81" t="str">
            <v>Table olives - prices per 100 kg</v>
          </cell>
          <cell r="U81" t="str">
            <v>Table olives - prices per 100 kg</v>
          </cell>
          <cell r="V81" t="str">
            <v>Table olives - prices per 100 kg</v>
          </cell>
          <cell r="W81" t="str">
            <v>Table olives - prices per 100 kg</v>
          </cell>
          <cell r="X81" t="str">
            <v>Table olives - prices per 100 kg</v>
          </cell>
        </row>
        <row r="82">
          <cell r="A82" t="str">
            <v>06590000</v>
          </cell>
          <cell r="B82">
            <v>2233</v>
          </cell>
          <cell r="C82" t="str">
            <v>u2</v>
          </cell>
          <cell r="D82" t="str">
            <v>g45</v>
          </cell>
          <cell r="E82" t="str">
            <v>Other olives - prices per 100 kg</v>
          </cell>
          <cell r="F82" t="str">
            <v>Other olives - prices per 100 kg</v>
          </cell>
          <cell r="G82" t="str">
            <v>Andere Oliven</v>
          </cell>
          <cell r="H82" t="str">
            <v>Other olives - prices per 100 kg</v>
          </cell>
          <cell r="I82" t="str">
            <v>Other olives - prices per 100 kg</v>
          </cell>
          <cell r="J82" t="str">
            <v>Other olives - prices per 100 kg</v>
          </cell>
          <cell r="K82" t="str">
            <v>Other olives - prices per 100 kg</v>
          </cell>
          <cell r="L82" t="str">
            <v>Other olives - prices per 100 kg</v>
          </cell>
          <cell r="M82" t="str">
            <v>Autres olives</v>
          </cell>
          <cell r="N82" t="str">
            <v>Other olives - prices per 100 kg</v>
          </cell>
          <cell r="O82" t="str">
            <v>Other olives - prices per 100 kg</v>
          </cell>
          <cell r="P82" t="str">
            <v>Other olives - prices per 100 kg</v>
          </cell>
          <cell r="Q82" t="str">
            <v>Other olives - prices per 100 kg</v>
          </cell>
          <cell r="R82" t="str">
            <v>Other olives - prices per 100 kg</v>
          </cell>
          <cell r="S82" t="str">
            <v>Other olives - prices per 100 kg</v>
          </cell>
          <cell r="T82" t="str">
            <v>Other olives - prices per 100 kg</v>
          </cell>
          <cell r="U82" t="str">
            <v>Other olives - prices per 100 kg</v>
          </cell>
          <cell r="V82" t="str">
            <v>Other olives - prices per 100 kg</v>
          </cell>
          <cell r="W82" t="str">
            <v>Other olives - prices per 100 kg</v>
          </cell>
          <cell r="X82" t="str">
            <v>Other olives - prices per 100 kg</v>
          </cell>
        </row>
        <row r="83">
          <cell r="A83" t="str">
            <v>04210000</v>
          </cell>
          <cell r="B83">
            <v>2236</v>
          </cell>
          <cell r="C83" t="str">
            <v>u1</v>
          </cell>
          <cell r="D83" t="str">
            <v>g45</v>
          </cell>
          <cell r="E83" t="str">
            <v>Roses - prices per 100 items</v>
          </cell>
          <cell r="F83" t="str">
            <v>Roses - prices per 100 items</v>
          </cell>
          <cell r="G83" t="str">
            <v>Rosen</v>
          </cell>
          <cell r="H83" t="str">
            <v>Roses - prices per 100 items</v>
          </cell>
          <cell r="I83" t="str">
            <v>Roses - prices per 100 items</v>
          </cell>
          <cell r="J83" t="str">
            <v>Roses - prices per 100 items</v>
          </cell>
          <cell r="K83" t="str">
            <v>Roses - prices per 100 items</v>
          </cell>
          <cell r="L83" t="str">
            <v>Roses - prices per 100 items</v>
          </cell>
          <cell r="M83" t="str">
            <v>Roses</v>
          </cell>
          <cell r="N83" t="str">
            <v>Roses - prices per 100 items</v>
          </cell>
          <cell r="O83" t="str">
            <v>Roses - prices per 100 items</v>
          </cell>
          <cell r="P83" t="str">
            <v>Roses - prices per 100 items</v>
          </cell>
          <cell r="Q83" t="str">
            <v>Roses - prices per 100 items</v>
          </cell>
          <cell r="R83" t="str">
            <v>Roses - prices per 100 items</v>
          </cell>
          <cell r="S83" t="str">
            <v>Roses - prices per 100 items</v>
          </cell>
          <cell r="T83" t="str">
            <v>Roses - prices per 100 items</v>
          </cell>
          <cell r="U83" t="str">
            <v>Roses - prices per 100 items</v>
          </cell>
          <cell r="V83" t="str">
            <v>Roses - prices per 100 items</v>
          </cell>
          <cell r="W83" t="str">
            <v>Roses - prices per 100 items</v>
          </cell>
          <cell r="X83" t="str">
            <v>Roses - prices per 100 items</v>
          </cell>
        </row>
        <row r="84">
          <cell r="A84" t="str">
            <v>04220000</v>
          </cell>
          <cell r="C84" t="str">
            <v>u1</v>
          </cell>
          <cell r="D84" t="str">
            <v>g44</v>
          </cell>
          <cell r="E84" t="str">
            <v>Carnations - prices per 100 items</v>
          </cell>
          <cell r="F84" t="str">
            <v>Carnations - prices per 100 items</v>
          </cell>
          <cell r="G84" t="str">
            <v>Nelken</v>
          </cell>
          <cell r="H84" t="str">
            <v>Carnations - prices per 100 items</v>
          </cell>
          <cell r="I84" t="str">
            <v>Carnations - prices per 100 items</v>
          </cell>
          <cell r="J84" t="str">
            <v>Carnations - prices per 100 items</v>
          </cell>
          <cell r="K84" t="str">
            <v>Carnations - prices per 100 items</v>
          </cell>
          <cell r="L84" t="str">
            <v>Carnations - prices per 100 items</v>
          </cell>
          <cell r="M84" t="str">
            <v>Oeillets</v>
          </cell>
          <cell r="N84" t="str">
            <v>Carnations - prices per 100 items</v>
          </cell>
          <cell r="O84" t="str">
            <v>Carnations - prices per 100 items</v>
          </cell>
          <cell r="P84" t="str">
            <v>Carnations - prices per 100 items</v>
          </cell>
          <cell r="Q84" t="str">
            <v>Carnations - prices per 100 items</v>
          </cell>
          <cell r="R84" t="str">
            <v>Carnations - prices per 100 items</v>
          </cell>
          <cell r="S84" t="str">
            <v>Carnations - prices per 100 items</v>
          </cell>
          <cell r="T84" t="str">
            <v>Carnations - prices per 100 items</v>
          </cell>
          <cell r="U84" t="str">
            <v>Carnations - prices per 100 items</v>
          </cell>
          <cell r="V84" t="str">
            <v>Carnations - prices per 100 items</v>
          </cell>
          <cell r="W84" t="str">
            <v>Carnations - prices per 100 items</v>
          </cell>
          <cell r="X84" t="str">
            <v>Carnations - prices per 100 items</v>
          </cell>
        </row>
        <row r="85">
          <cell r="A85" t="str">
            <v>04230000</v>
          </cell>
          <cell r="B85">
            <v>2191</v>
          </cell>
          <cell r="C85" t="str">
            <v>u1</v>
          </cell>
          <cell r="D85" t="str">
            <v>g45</v>
          </cell>
          <cell r="E85" t="str">
            <v>Chrysanthemums - prices per 100 items</v>
          </cell>
          <cell r="F85" t="str">
            <v>Chrysanthemums - prices per 100 items</v>
          </cell>
          <cell r="G85" t="str">
            <v>Chrysanthemen</v>
          </cell>
          <cell r="H85" t="str">
            <v>Chrysanthemums - prices per 100 items</v>
          </cell>
          <cell r="I85" t="str">
            <v>Chrysanthemums - prices per 100 items</v>
          </cell>
          <cell r="J85" t="str">
            <v>Chrysanthemums - prices per 100 items</v>
          </cell>
          <cell r="K85" t="str">
            <v>Chrysanthemums - prices per 100 items</v>
          </cell>
          <cell r="L85" t="str">
            <v>Chrysanthemums - prices per 100 items</v>
          </cell>
          <cell r="M85" t="str">
            <v>Chrysanthèmes</v>
          </cell>
          <cell r="N85" t="str">
            <v>Chrysanthemums - prices per 100 items</v>
          </cell>
          <cell r="O85" t="str">
            <v>Chrysanthemums - prices per 100 items</v>
          </cell>
          <cell r="P85" t="str">
            <v>Chrysanthemums - prices per 100 items</v>
          </cell>
          <cell r="Q85" t="str">
            <v>Chrysanthemums - prices per 100 items</v>
          </cell>
          <cell r="R85" t="str">
            <v>Chrysanthemums - prices per 100 items</v>
          </cell>
          <cell r="S85" t="str">
            <v>Chrysanthemums - prices per 100 items</v>
          </cell>
          <cell r="T85" t="str">
            <v>Chrysanthemums - prices per 100 items</v>
          </cell>
          <cell r="U85" t="str">
            <v>Chrysanthemums - prices per 100 items</v>
          </cell>
          <cell r="V85" t="str">
            <v>Chrysanthemums - prices per 100 items</v>
          </cell>
          <cell r="W85" t="str">
            <v>Chrysanthemums - prices per 100 items</v>
          </cell>
          <cell r="X85" t="str">
            <v>Chrysanthemums - prices per 100 items</v>
          </cell>
        </row>
        <row r="86">
          <cell r="A86" t="str">
            <v>04240000</v>
          </cell>
          <cell r="B86">
            <v>2264</v>
          </cell>
          <cell r="C86" t="str">
            <v>u1</v>
          </cell>
          <cell r="D86" t="str">
            <v>g45</v>
          </cell>
          <cell r="E86" t="str">
            <v>Gladioli - prices per 100 items</v>
          </cell>
          <cell r="F86" t="str">
            <v>Gladioli - prices per 100 items</v>
          </cell>
          <cell r="G86" t="str">
            <v>Gladiolen</v>
          </cell>
          <cell r="H86" t="str">
            <v>Gladioli - prices per 100 items</v>
          </cell>
          <cell r="I86" t="str">
            <v>Gladioli - prices per 100 items</v>
          </cell>
          <cell r="J86" t="str">
            <v>Gladioli - prices per 100 items</v>
          </cell>
          <cell r="K86" t="str">
            <v>Gladioli - prices per 100 items</v>
          </cell>
          <cell r="L86" t="str">
            <v>Gladioli - prices per 100 items</v>
          </cell>
          <cell r="M86" t="str">
            <v>Glaïeuls</v>
          </cell>
          <cell r="N86" t="str">
            <v>Gladioli - prices per 100 items</v>
          </cell>
          <cell r="O86" t="str">
            <v>Gladioli - prices per 100 items</v>
          </cell>
          <cell r="P86" t="str">
            <v>Gladioli - prices per 100 items</v>
          </cell>
          <cell r="Q86" t="str">
            <v>Gladioli - prices per 100 items</v>
          </cell>
          <cell r="R86" t="str">
            <v>Gladioli - prices per 100 items</v>
          </cell>
          <cell r="S86" t="str">
            <v>Gladioli - prices per 100 items</v>
          </cell>
          <cell r="T86" t="str">
            <v>Gladioli - prices per 100 items</v>
          </cell>
          <cell r="U86" t="str">
            <v>Gladioli - prices per 100 items</v>
          </cell>
          <cell r="V86" t="str">
            <v>Gladioli - prices per 100 items</v>
          </cell>
          <cell r="W86" t="str">
            <v>Gladioli - prices per 100 items</v>
          </cell>
          <cell r="X86" t="str">
            <v>Gladioli - prices per 100 items</v>
          </cell>
        </row>
        <row r="87">
          <cell r="A87" t="str">
            <v>04250000</v>
          </cell>
          <cell r="B87">
            <v>2265</v>
          </cell>
          <cell r="C87" t="str">
            <v>u1</v>
          </cell>
          <cell r="D87" t="str">
            <v>g45</v>
          </cell>
          <cell r="E87" t="str">
            <v>Tulips - prices per 100 items</v>
          </cell>
          <cell r="F87" t="str">
            <v>Tulips - prices per 100 items</v>
          </cell>
          <cell r="G87" t="str">
            <v>Tulpen</v>
          </cell>
          <cell r="H87" t="str">
            <v>Tulips - prices per 100 items</v>
          </cell>
          <cell r="I87" t="str">
            <v>Tulips - prices per 100 items</v>
          </cell>
          <cell r="J87" t="str">
            <v>Tulips - prices per 100 items</v>
          </cell>
          <cell r="K87" t="str">
            <v>Tulips - prices per 100 items</v>
          </cell>
          <cell r="L87" t="str">
            <v>Tulips - prices per 100 items</v>
          </cell>
          <cell r="M87" t="str">
            <v>Tulipes</v>
          </cell>
          <cell r="N87" t="str">
            <v>Tulips - prices per 100 items</v>
          </cell>
          <cell r="O87" t="str">
            <v>Tulips - prices per 100 items</v>
          </cell>
          <cell r="P87" t="str">
            <v>Tulips - prices per 100 items</v>
          </cell>
          <cell r="Q87" t="str">
            <v>Tulips - prices per 100 items</v>
          </cell>
          <cell r="R87" t="str">
            <v>Tulips - prices per 100 items</v>
          </cell>
          <cell r="S87" t="str">
            <v>Tulips - prices per 100 items</v>
          </cell>
          <cell r="T87" t="str">
            <v>Tulips - prices per 100 items</v>
          </cell>
          <cell r="U87" t="str">
            <v>Tulips - prices per 100 items</v>
          </cell>
          <cell r="V87" t="str">
            <v>Tulips - prices per 100 items</v>
          </cell>
          <cell r="W87" t="str">
            <v>Tulips - prices per 100 items</v>
          </cell>
          <cell r="X87" t="str">
            <v>Tulips - prices per 100 items</v>
          </cell>
        </row>
        <row r="88">
          <cell r="A88" t="str">
            <v>04260000</v>
          </cell>
          <cell r="B88">
            <v>2320</v>
          </cell>
          <cell r="C88" t="str">
            <v>u1</v>
          </cell>
          <cell r="D88" t="str">
            <v>g10</v>
          </cell>
          <cell r="E88" t="str">
            <v>Freesias - prices per 100 items</v>
          </cell>
          <cell r="F88" t="str">
            <v>Freesias - prices per 100 items</v>
          </cell>
          <cell r="G88" t="str">
            <v>Freesien</v>
          </cell>
          <cell r="H88" t="str">
            <v>Freesias - prices per 100 items</v>
          </cell>
          <cell r="I88" t="str">
            <v>Freesias - prices per 100 items</v>
          </cell>
          <cell r="J88" t="str">
            <v>Freesias - prices per 100 items</v>
          </cell>
          <cell r="K88" t="str">
            <v>Freesias - prices per 100 items</v>
          </cell>
          <cell r="L88" t="str">
            <v>Freesias - prices per 100 items</v>
          </cell>
          <cell r="M88" t="str">
            <v>Freesias</v>
          </cell>
          <cell r="N88" t="str">
            <v>Freesias - prices per 100 items</v>
          </cell>
          <cell r="O88" t="str">
            <v>Freesias - prices per 100 items</v>
          </cell>
          <cell r="P88" t="str">
            <v>Freesias - prices per 100 items</v>
          </cell>
          <cell r="Q88" t="str">
            <v>Freesias - prices per 100 items</v>
          </cell>
          <cell r="R88" t="str">
            <v>Freesias - prices per 100 items</v>
          </cell>
          <cell r="S88" t="str">
            <v>Freesias - prices per 100 items</v>
          </cell>
          <cell r="T88" t="str">
            <v>Freesias - prices per 100 items</v>
          </cell>
          <cell r="U88" t="str">
            <v>Freesias - prices per 100 items</v>
          </cell>
          <cell r="V88" t="str">
            <v>Freesias - prices per 100 items</v>
          </cell>
          <cell r="W88" t="str">
            <v>Freesias - prices per 100 items</v>
          </cell>
          <cell r="X88" t="str">
            <v>Freesias - prices per 100 items</v>
          </cell>
        </row>
        <row r="89">
          <cell r="A89" t="str">
            <v>07110000</v>
          </cell>
          <cell r="B89">
            <v>2351</v>
          </cell>
          <cell r="C89" t="str">
            <v>u2</v>
          </cell>
          <cell r="D89" t="str">
            <v>g9</v>
          </cell>
          <cell r="E89" t="str">
            <v>Vin de pays/Vinho regional/Vino de la tierra - prices per 100 litres</v>
          </cell>
          <cell r="F89" t="str">
            <v>Vin de pays/Vinho regional/Vino de la tierra - prices per 100 litres</v>
          </cell>
          <cell r="G89" t="str">
            <v>Taffelwein</v>
          </cell>
          <cell r="H89" t="str">
            <v>Vin de pays/Vinho regional/Vino de la tierra - prices per 100 litres</v>
          </cell>
          <cell r="I89" t="str">
            <v>Vin de pays/Vinho regional/Vino de la tierra - prices per 100 litres</v>
          </cell>
          <cell r="J89" t="str">
            <v>Vin de pays/Vinho regional/Vino de la tierra - prices per 100 litres</v>
          </cell>
          <cell r="K89" t="str">
            <v>Vin de pays/Vinho regional/Vino de la tierra - prices per 100 litres</v>
          </cell>
          <cell r="L89" t="str">
            <v>Vin de pays/Vinho regional/Vino de la tierra - prices per 100 litres</v>
          </cell>
          <cell r="M89" t="str">
            <v>Vin de pays</v>
          </cell>
          <cell r="N89" t="str">
            <v>Vin de pays/Vinho regional/Vino de la tierra - prices per 100 litres</v>
          </cell>
          <cell r="O89" t="str">
            <v>Vin de pays/Vinho regional/Vino de la tierra - prices per 100 litres</v>
          </cell>
          <cell r="P89" t="str">
            <v>Vin de pays/Vinho regional/Vino de la tierra - prices per 100 litres</v>
          </cell>
          <cell r="Q89" t="str">
            <v>Vin de pays/Vinho regional/Vino de la tierra - prices per 100 litres</v>
          </cell>
          <cell r="R89" t="str">
            <v>Vin de pays/Vinho regional/Vino de la tierra - prices per 100 litres</v>
          </cell>
          <cell r="S89" t="str">
            <v>Vin de pays/Vinho regional/Vino de la tierra - prices per 100 litres</v>
          </cell>
          <cell r="T89" t="str">
            <v>Vin de pays/Vinho regional/Vino de la tierra - prices per 100 litres</v>
          </cell>
          <cell r="U89" t="str">
            <v>Vin de pays/Vinho regional/Vino de la tierra - prices per 100 litres</v>
          </cell>
          <cell r="V89" t="str">
            <v>Vin de pays/Vinho regional/Vino de la tierra - prices per 100 litres</v>
          </cell>
          <cell r="W89" t="str">
            <v>Vin de pays/Vinho regional/Vino de la tierra - prices per 100 litres</v>
          </cell>
          <cell r="X89" t="str">
            <v>Vin de pays/Vinho regional/Vino de la tierra - prices per 100 litres</v>
          </cell>
        </row>
        <row r="90">
          <cell r="A90" t="str">
            <v>07190000</v>
          </cell>
          <cell r="B90">
            <v>2371</v>
          </cell>
          <cell r="C90" t="str">
            <v>u2</v>
          </cell>
          <cell r="D90" t="str">
            <v>g8</v>
          </cell>
          <cell r="E90" t="str">
            <v>Other table wine - prices per 100 litres</v>
          </cell>
          <cell r="F90" t="str">
            <v>Other table wine - prices per 100 litres</v>
          </cell>
          <cell r="G90" t="str">
            <v>Andere Taffelwein</v>
          </cell>
          <cell r="H90" t="str">
            <v>Other table wine - prices per 100 litres</v>
          </cell>
          <cell r="I90" t="str">
            <v>Other table wine - prices per 100 litres</v>
          </cell>
          <cell r="J90" t="str">
            <v>Other table wine - prices per 100 litres</v>
          </cell>
          <cell r="K90" t="str">
            <v>Other table wine - prices per 100 litres</v>
          </cell>
          <cell r="L90" t="str">
            <v>Other table wine - prices per 100 litres</v>
          </cell>
          <cell r="M90" t="str">
            <v>Autres vins de table</v>
          </cell>
          <cell r="N90" t="str">
            <v>Other table wine - prices per 100 litres</v>
          </cell>
          <cell r="O90" t="str">
            <v>Other table wine - prices per 100 litres</v>
          </cell>
          <cell r="P90" t="str">
            <v>Other table wine - prices per 100 litres</v>
          </cell>
          <cell r="Q90" t="str">
            <v>Other table wine - prices per 100 litres</v>
          </cell>
          <cell r="R90" t="str">
            <v>Other table wine - prices per 100 litres</v>
          </cell>
          <cell r="S90" t="str">
            <v>Other table wine - prices per 100 litres</v>
          </cell>
          <cell r="T90" t="str">
            <v>Other table wine - prices per 100 litres</v>
          </cell>
          <cell r="U90" t="str">
            <v>Other table wine - prices per 100 litres</v>
          </cell>
          <cell r="V90" t="str">
            <v>Other table wine - prices per 100 litres</v>
          </cell>
          <cell r="W90" t="str">
            <v>Other table wine - prices per 100 litres</v>
          </cell>
          <cell r="X90" t="str">
            <v>Other table wine - prices per 100 litres</v>
          </cell>
        </row>
        <row r="91">
          <cell r="A91" t="str">
            <v>07200000</v>
          </cell>
          <cell r="C91" t="str">
            <v>u2</v>
          </cell>
          <cell r="D91" t="str">
            <v>g11</v>
          </cell>
          <cell r="E91" t="str">
            <v>Quality wine - prices per 100 litres</v>
          </cell>
          <cell r="F91" t="str">
            <v>Quality wine - prices per 100 litres</v>
          </cell>
          <cell r="G91" t="str">
            <v>Qualiteitswein</v>
          </cell>
          <cell r="H91" t="str">
            <v>Quality wine - prices per 100 litres</v>
          </cell>
          <cell r="I91" t="str">
            <v>Quality wine - prices per 100 litres</v>
          </cell>
          <cell r="J91" t="str">
            <v>Quality wine - prices per 100 litres</v>
          </cell>
          <cell r="K91" t="str">
            <v>Quality wine - prices per 100 litres</v>
          </cell>
          <cell r="L91" t="str">
            <v>Quality wine - prices per 100 litres</v>
          </cell>
          <cell r="M91" t="str">
            <v>Vin de qualité</v>
          </cell>
          <cell r="N91" t="str">
            <v>Quality wine - prices per 100 litres</v>
          </cell>
          <cell r="O91" t="str">
            <v>Quality wine - prices per 100 litres</v>
          </cell>
          <cell r="P91" t="str">
            <v>Quality wine - prices per 100 litres</v>
          </cell>
          <cell r="Q91" t="str">
            <v>Quality wine - prices per 100 litres</v>
          </cell>
          <cell r="R91" t="str">
            <v>Quality wine - prices per 100 litres</v>
          </cell>
          <cell r="S91" t="str">
            <v>Quality wine - prices per 100 litres</v>
          </cell>
          <cell r="T91" t="str">
            <v>Quality wine - prices per 100 litres</v>
          </cell>
          <cell r="U91" t="str">
            <v>Quality wine - prices per 100 litres</v>
          </cell>
          <cell r="V91" t="str">
            <v>Quality wine - prices per 100 litres</v>
          </cell>
          <cell r="W91" t="str">
            <v>Quality wine - prices per 100 litres</v>
          </cell>
          <cell r="X91" t="str">
            <v>Quality wine - prices per 100 litres</v>
          </cell>
        </row>
        <row r="92">
          <cell r="A92" t="str">
            <v>07900000</v>
          </cell>
          <cell r="B92">
            <v>2251</v>
          </cell>
          <cell r="C92" t="str">
            <v>u2</v>
          </cell>
          <cell r="D92" t="str">
            <v>g73</v>
          </cell>
          <cell r="E92" t="str">
            <v>Other wine - prices per 100 litres</v>
          </cell>
          <cell r="F92" t="str">
            <v>Other wine - prices per 100 litres</v>
          </cell>
          <cell r="G92" t="str">
            <v>Andere Weine</v>
          </cell>
          <cell r="H92" t="str">
            <v>Other wine - prices per 100 litres</v>
          </cell>
          <cell r="I92" t="str">
            <v>Other wine - prices per 100 litres</v>
          </cell>
          <cell r="J92" t="str">
            <v>Other wine - prices per 100 litres</v>
          </cell>
          <cell r="K92" t="str">
            <v>Other wine - prices per 100 litres</v>
          </cell>
          <cell r="L92" t="str">
            <v>Other wine - prices per 100 litres</v>
          </cell>
          <cell r="M92" t="str">
            <v>Autres vins</v>
          </cell>
          <cell r="N92" t="str">
            <v>Other wine - prices per 100 litres</v>
          </cell>
          <cell r="O92" t="str">
            <v>Other wine - prices per 100 litres</v>
          </cell>
          <cell r="P92" t="str">
            <v>Other wine - prices per 100 litres</v>
          </cell>
          <cell r="Q92" t="str">
            <v>Other wine - prices per 100 litres</v>
          </cell>
          <cell r="R92" t="str">
            <v>Other wine - prices per 100 litres</v>
          </cell>
          <cell r="S92" t="str">
            <v>Other wine - prices per 100 litres</v>
          </cell>
          <cell r="T92" t="str">
            <v>Other wine - prices per 100 litres</v>
          </cell>
          <cell r="U92" t="str">
            <v>Other wine - prices per 100 litres</v>
          </cell>
          <cell r="V92" t="str">
            <v>Other wine - prices per 100 litres</v>
          </cell>
          <cell r="W92" t="str">
            <v>Other wine - prices per 100 litres</v>
          </cell>
          <cell r="X92" t="str">
            <v>Other wine - prices per 100 litres</v>
          </cell>
        </row>
        <row r="93">
          <cell r="A93" t="str">
            <v>08100000</v>
          </cell>
          <cell r="B93">
            <v>2421</v>
          </cell>
          <cell r="C93" t="str">
            <v>u2</v>
          </cell>
          <cell r="D93" t="str">
            <v>g27</v>
          </cell>
          <cell r="E93" t="str">
            <v>Extra vergine - prices per 100 litres</v>
          </cell>
          <cell r="F93" t="str">
            <v>Extra vergine - prices per 100 litres</v>
          </cell>
          <cell r="G93" t="str">
            <v>Olivenöl: Extra virgin</v>
          </cell>
          <cell r="H93" t="str">
            <v>Extra vergine - prices per 100 litres</v>
          </cell>
          <cell r="I93" t="str">
            <v>Extra vergine - prices per 100 litres</v>
          </cell>
          <cell r="J93" t="str">
            <v>Extra vergine - prices per 100 litres</v>
          </cell>
          <cell r="K93" t="str">
            <v>Extra vergine - prices per 100 litres</v>
          </cell>
          <cell r="L93" t="str">
            <v>Extra vergine - prices per 100 litres</v>
          </cell>
          <cell r="M93" t="str">
            <v>Huile d'olives: Extra virgin</v>
          </cell>
          <cell r="N93" t="str">
            <v>Extra vergine - prices per 100 litres</v>
          </cell>
          <cell r="O93" t="str">
            <v>Extra vergine - prices per 100 litres</v>
          </cell>
          <cell r="P93" t="str">
            <v>Extra vergine - prices per 100 litres</v>
          </cell>
          <cell r="Q93" t="str">
            <v>Extra vergine - prices per 100 litres</v>
          </cell>
          <cell r="R93" t="str">
            <v>Extra vergine - prices per 100 litres</v>
          </cell>
          <cell r="S93" t="str">
            <v>Extra vergine - prices per 100 litres</v>
          </cell>
          <cell r="T93" t="str">
            <v>Extra vergine - prices per 100 litres</v>
          </cell>
          <cell r="U93" t="str">
            <v>Extra vergine - prices per 100 litres</v>
          </cell>
          <cell r="V93" t="str">
            <v>Extra vergine - prices per 100 litres</v>
          </cell>
          <cell r="W93" t="str">
            <v>Extra vergine - prices per 100 litres</v>
          </cell>
          <cell r="X93" t="str">
            <v>Extra vergine - prices per 100 litres</v>
          </cell>
        </row>
        <row r="94">
          <cell r="A94" t="str">
            <v>08200000</v>
          </cell>
          <cell r="B94">
            <v>2445</v>
          </cell>
          <cell r="C94" t="str">
            <v>u2</v>
          </cell>
          <cell r="D94" t="str">
            <v>g28</v>
          </cell>
          <cell r="E94" t="str">
            <v>Sopraffino - fine - prices per 100 litres</v>
          </cell>
          <cell r="F94" t="str">
            <v>Sopraffino - fine - prices per 100 litres</v>
          </cell>
          <cell r="G94" t="str">
            <v>Olivenöl: Vergine - Fine</v>
          </cell>
          <cell r="H94" t="str">
            <v>Sopraffino - fine - prices per 100 litres</v>
          </cell>
          <cell r="I94" t="str">
            <v>Sopraffino - fine - prices per 100 litres</v>
          </cell>
          <cell r="J94" t="str">
            <v>Sopraffino - fine - prices per 100 litres</v>
          </cell>
          <cell r="K94" t="str">
            <v>Sopraffino - fine - prices per 100 litres</v>
          </cell>
          <cell r="L94" t="str">
            <v>Sopraffino - fine - prices per 100 litres</v>
          </cell>
          <cell r="M94" t="str">
            <v>Huile d'olives: Vergine - Fine</v>
          </cell>
          <cell r="N94" t="str">
            <v>Sopraffino - fine - prices per 100 litres</v>
          </cell>
          <cell r="O94" t="str">
            <v>Sopraffino - fine - prices per 100 litres</v>
          </cell>
          <cell r="P94" t="str">
            <v>Sopraffino - fine - prices per 100 litres</v>
          </cell>
          <cell r="Q94" t="str">
            <v>Sopraffino - fine - prices per 100 litres</v>
          </cell>
          <cell r="R94" t="str">
            <v>Sopraffino - fine - prices per 100 litres</v>
          </cell>
          <cell r="S94" t="str">
            <v>Sopraffino - fine - prices per 100 litres</v>
          </cell>
          <cell r="T94" t="str">
            <v>Sopraffino - fine - prices per 100 litres</v>
          </cell>
          <cell r="U94" t="str">
            <v>Sopraffino - fine - prices per 100 litres</v>
          </cell>
          <cell r="V94" t="str">
            <v>Sopraffino - fine - prices per 100 litres</v>
          </cell>
          <cell r="W94" t="str">
            <v>Sopraffino - fine - prices per 100 litres</v>
          </cell>
          <cell r="X94" t="str">
            <v>Sopraffino - fine - prices per 100 litres</v>
          </cell>
        </row>
        <row r="95">
          <cell r="A95" t="str">
            <v>08300000</v>
          </cell>
          <cell r="B95">
            <v>2460</v>
          </cell>
          <cell r="C95" t="str">
            <v>u2</v>
          </cell>
          <cell r="D95" t="str">
            <v>g38</v>
          </cell>
          <cell r="E95" t="str">
            <v>Semi-fine - prices per 100 litres</v>
          </cell>
          <cell r="F95" t="str">
            <v>Semi-fine - prices per 100 litres</v>
          </cell>
          <cell r="G95" t="str">
            <v>Olivenöl: Vergine - Corrente</v>
          </cell>
          <cell r="H95" t="str">
            <v>Semi-fine - prices per 100 litres</v>
          </cell>
          <cell r="I95" t="str">
            <v>Semi-fine - prices per 100 litres</v>
          </cell>
          <cell r="J95" t="str">
            <v>Semi-fine - prices per 100 litres</v>
          </cell>
          <cell r="K95" t="str">
            <v>Semi-fine - prices per 100 litres</v>
          </cell>
          <cell r="L95" t="str">
            <v>Semi-fine - prices per 100 litres</v>
          </cell>
          <cell r="M95" t="str">
            <v>Huile d'olives: Vergine - Corrente</v>
          </cell>
          <cell r="N95" t="str">
            <v>Semi-fine - prices per 100 litres</v>
          </cell>
          <cell r="O95" t="str">
            <v>Semi-fine - prices per 100 litres</v>
          </cell>
          <cell r="P95" t="str">
            <v>Semi-fine - prices per 100 litres</v>
          </cell>
          <cell r="Q95" t="str">
            <v>Semi-fine - prices per 100 litres</v>
          </cell>
          <cell r="R95" t="str">
            <v>Semi-fine - prices per 100 litres</v>
          </cell>
          <cell r="S95" t="str">
            <v>Semi-fine - prices per 100 litres</v>
          </cell>
          <cell r="T95" t="str">
            <v>Semi-fine - prices per 100 litres</v>
          </cell>
          <cell r="U95" t="str">
            <v>Semi-fine - prices per 100 litres</v>
          </cell>
          <cell r="V95" t="str">
            <v>Semi-fine - prices per 100 litres</v>
          </cell>
          <cell r="W95" t="str">
            <v>Semi-fine - prices per 100 litres</v>
          </cell>
          <cell r="X95" t="str">
            <v>Semi-fine - prices per 100 litres</v>
          </cell>
        </row>
        <row r="96">
          <cell r="A96" t="str">
            <v>08400000</v>
          </cell>
          <cell r="C96" t="str">
            <v>u2</v>
          </cell>
          <cell r="D96" t="str">
            <v>g37</v>
          </cell>
          <cell r="E96" t="str">
            <v>Lampante - prices per 100 litres</v>
          </cell>
          <cell r="F96" t="str">
            <v>Lampante - prices per 100 litres</v>
          </cell>
          <cell r="G96" t="str">
            <v>Olivenöl: Vergine - Lampante</v>
          </cell>
          <cell r="H96" t="str">
            <v>Lampante - prices per 100 litres</v>
          </cell>
          <cell r="I96" t="str">
            <v>Lampante - prices per 100 litres</v>
          </cell>
          <cell r="J96" t="str">
            <v>Lampante - prices per 100 litres</v>
          </cell>
          <cell r="K96" t="str">
            <v>Lampante - prices per 100 litres</v>
          </cell>
          <cell r="L96" t="str">
            <v>Lampante - prices per 100 litres</v>
          </cell>
          <cell r="M96" t="str">
            <v>Huile d'olives: Vergine - Lampante</v>
          </cell>
          <cell r="N96" t="str">
            <v>Lampante - prices per 100 litres</v>
          </cell>
          <cell r="O96" t="str">
            <v>Lampante - prices per 100 litres</v>
          </cell>
          <cell r="P96" t="str">
            <v>Lampante - prices per 100 litres</v>
          </cell>
          <cell r="Q96" t="str">
            <v>Lampante - prices per 100 litres</v>
          </cell>
          <cell r="R96" t="str">
            <v>Lampante - prices per 100 litres</v>
          </cell>
          <cell r="S96" t="str">
            <v>Lampante - prices per 100 litres</v>
          </cell>
          <cell r="T96" t="str">
            <v>Lampante - prices per 100 litres</v>
          </cell>
          <cell r="U96" t="str">
            <v>Lampante - prices per 100 litres</v>
          </cell>
          <cell r="V96" t="str">
            <v>Lampante - prices per 100 litres</v>
          </cell>
          <cell r="W96" t="str">
            <v>Lampante - prices per 100 litres</v>
          </cell>
          <cell r="X96" t="str">
            <v>Lampante - prices per 100 litres</v>
          </cell>
        </row>
        <row r="97">
          <cell r="A97" t="str">
            <v>04199911</v>
          </cell>
          <cell r="C97" t="str">
            <v>u7</v>
          </cell>
          <cell r="D97" t="str">
            <v>g72</v>
          </cell>
          <cell r="E97" t="str">
            <v>Courgettes - prices per 100 kg</v>
          </cell>
          <cell r="F97" t="str">
            <v>Courgettes - prices per 100 kg</v>
          </cell>
          <cell r="G97" t="str">
            <v>Zucchini</v>
          </cell>
          <cell r="H97" t="str">
            <v>Courgettes - prices per 100 kg</v>
          </cell>
          <cell r="I97" t="str">
            <v>Courgettes - prices per 100 kg</v>
          </cell>
          <cell r="J97" t="str">
            <v>Courgettes - prices per 100 kg</v>
          </cell>
          <cell r="K97" t="str">
            <v>Courgettes - prices per 100 kg</v>
          </cell>
          <cell r="L97" t="str">
            <v>Courgettes - prices per 100 kg</v>
          </cell>
          <cell r="M97" t="str">
            <v>Courgettes</v>
          </cell>
          <cell r="N97" t="str">
            <v>Courgettes - prices per 100 kg</v>
          </cell>
          <cell r="O97" t="str">
            <v>Courgettes - prices per 100 kg</v>
          </cell>
          <cell r="P97" t="str">
            <v>Courgettes - prices per 100 kg</v>
          </cell>
          <cell r="Q97" t="str">
            <v>Courgettes - prices per 100 kg</v>
          </cell>
          <cell r="R97" t="str">
            <v>Courgettes - prices per 100 kg</v>
          </cell>
          <cell r="S97" t="str">
            <v>Courgettes - prices per 100 kg</v>
          </cell>
          <cell r="T97" t="str">
            <v>Courgettes - prices per 100 kg</v>
          </cell>
          <cell r="U97" t="str">
            <v>Courgettes - prices per 100 kg</v>
          </cell>
          <cell r="V97" t="str">
            <v>Courgettes - prices per 100 kg</v>
          </cell>
          <cell r="W97" t="str">
            <v>Courgettes - prices per 100 kg</v>
          </cell>
          <cell r="X97" t="str">
            <v>Courgettes - prices per 100 kg</v>
          </cell>
        </row>
        <row r="98">
          <cell r="A98" t="str">
            <v>04199902</v>
          </cell>
          <cell r="C98" t="str">
            <v>u7</v>
          </cell>
          <cell r="D98" t="str">
            <v>g71</v>
          </cell>
          <cell r="E98" t="str">
            <v>Chicory in the open - prices per 100 kg</v>
          </cell>
          <cell r="F98" t="str">
            <v>Chicory in the open - prices per 100 kg</v>
          </cell>
          <cell r="G98" t="str">
            <v>Zichorie (Freiland)</v>
          </cell>
          <cell r="H98" t="str">
            <v>Chicory in the open - prices per 100 kg</v>
          </cell>
          <cell r="I98" t="str">
            <v>Chicory in the open - prices per 100 kg</v>
          </cell>
          <cell r="J98" t="str">
            <v>Chicory in the open - prices per 100 kg</v>
          </cell>
          <cell r="K98" t="str">
            <v>Chicory in the open - prices per 100 kg</v>
          </cell>
          <cell r="L98" t="str">
            <v>Chicory in the open - prices per 100 kg</v>
          </cell>
          <cell r="M98" t="str">
            <v>Chicorée witloof de pleine terre</v>
          </cell>
          <cell r="N98" t="str">
            <v>Chicory in the open - prices per 100 kg</v>
          </cell>
          <cell r="O98" t="str">
            <v>Chicory in the open - prices per 100 kg</v>
          </cell>
          <cell r="P98" t="str">
            <v>Chicory in the open - prices per 100 kg</v>
          </cell>
          <cell r="Q98" t="str">
            <v>Chicory in the open - prices per 100 kg</v>
          </cell>
          <cell r="R98" t="str">
            <v>Chicory in the open - prices per 100 kg</v>
          </cell>
          <cell r="S98" t="str">
            <v>Chicory in the open - prices per 100 kg</v>
          </cell>
          <cell r="T98" t="str">
            <v>Chicory in the open - prices per 100 kg</v>
          </cell>
          <cell r="U98" t="str">
            <v>Chicory in the open - prices per 100 kg</v>
          </cell>
          <cell r="V98" t="str">
            <v>Chicory in the open - prices per 100 kg</v>
          </cell>
          <cell r="W98" t="str">
            <v>Chicory in the open - prices per 100 kg</v>
          </cell>
          <cell r="X98" t="str">
            <v>Chicory in the open - prices per 100 kg</v>
          </cell>
        </row>
        <row r="99">
          <cell r="A99" t="str">
            <v>04199903</v>
          </cell>
          <cell r="C99" t="str">
            <v>u7</v>
          </cell>
          <cell r="D99" t="str">
            <v>g65</v>
          </cell>
          <cell r="E99" t="str">
            <v>Leeks in the open - prices per 100 kg</v>
          </cell>
          <cell r="F99" t="str">
            <v>Leeks in the open - prices per 100 kg</v>
          </cell>
          <cell r="G99" t="str">
            <v>Porree (Lauch) (Freiland)</v>
          </cell>
          <cell r="H99" t="str">
            <v>Leeks in the open - prices per 100 kg</v>
          </cell>
          <cell r="I99" t="str">
            <v>Leeks in the open - prices per 100 kg</v>
          </cell>
          <cell r="J99" t="str">
            <v>Leeks in the open - prices per 100 kg</v>
          </cell>
          <cell r="K99" t="str">
            <v>Leeks in the open - prices per 100 kg</v>
          </cell>
          <cell r="L99" t="str">
            <v>Leeks in the open - prices per 100 kg</v>
          </cell>
          <cell r="M99" t="str">
            <v>Poireaux de pleine terre</v>
          </cell>
          <cell r="N99" t="str">
            <v>Leeks in the open - prices per 100 kg</v>
          </cell>
          <cell r="O99" t="str">
            <v>Leeks in the open - prices per 100 kg</v>
          </cell>
          <cell r="P99" t="str">
            <v>Leeks in the open - prices per 100 kg</v>
          </cell>
          <cell r="Q99" t="str">
            <v>Leeks in the open - prices per 100 kg</v>
          </cell>
          <cell r="R99" t="str">
            <v>Leeks in the open - prices per 100 kg</v>
          </cell>
          <cell r="S99" t="str">
            <v>Leeks in the open - prices per 100 kg</v>
          </cell>
          <cell r="T99" t="str">
            <v>Leeks in the open - prices per 100 kg</v>
          </cell>
          <cell r="U99" t="str">
            <v>Leeks in the open - prices per 100 kg</v>
          </cell>
          <cell r="V99" t="str">
            <v>Leeks in the open - prices per 100 kg</v>
          </cell>
          <cell r="W99" t="str">
            <v>Leeks in the open - prices per 100 kg</v>
          </cell>
          <cell r="X99" t="str">
            <v>Leeks in the open - prices per 100 kg</v>
          </cell>
        </row>
        <row r="100">
          <cell r="A100" t="str">
            <v>04199904</v>
          </cell>
          <cell r="C100" t="str">
            <v>u7</v>
          </cell>
          <cell r="D100" t="str">
            <v>g56</v>
          </cell>
          <cell r="E100" t="str">
            <v>Capsicum (under glass) - prices per 100 kg</v>
          </cell>
          <cell r="F100" t="str">
            <v>Capsicum (under glass) - prices per 100 kg</v>
          </cell>
          <cell r="G100" t="str">
            <v>Gemüsepaprika (unter Glas)</v>
          </cell>
          <cell r="H100" t="str">
            <v>Capsicum (under glass) - prices per 100 kg</v>
          </cell>
          <cell r="I100" t="str">
            <v>Capsicum (under glass) - prices per 100 kg</v>
          </cell>
          <cell r="J100" t="str">
            <v>Capsicum (under glass) - prices per 100 kg</v>
          </cell>
          <cell r="K100" t="str">
            <v>Capsicum (under glass) - prices per 100 kg</v>
          </cell>
          <cell r="L100" t="str">
            <v>Capsicum (under glass) - prices per 100 kg</v>
          </cell>
          <cell r="M100" t="str">
            <v>Paprika (poivrons) de serre</v>
          </cell>
          <cell r="N100" t="str">
            <v>Capsicum (under glass) - prices per 100 kg</v>
          </cell>
          <cell r="O100" t="str">
            <v>Capsicum (under glass) - prices per 100 kg</v>
          </cell>
          <cell r="P100" t="str">
            <v>Capsicum (under glass) - prices per 100 kg</v>
          </cell>
          <cell r="Q100" t="str">
            <v>Capsicum (under glass) - prices per 100 kg</v>
          </cell>
          <cell r="R100" t="str">
            <v>Capsicum (under glass) - prices per 100 kg</v>
          </cell>
          <cell r="S100" t="str">
            <v>Capsicum (under glass) - prices per 100 kg</v>
          </cell>
          <cell r="T100" t="str">
            <v>Capsicum (under glass) - prices per 100 kg</v>
          </cell>
          <cell r="U100" t="str">
            <v>Capsicum (under glass) - prices per 100 kg</v>
          </cell>
          <cell r="V100" t="str">
            <v>Capsicum (under glass) - prices per 100 kg</v>
          </cell>
          <cell r="W100" t="str">
            <v>Capsicum (under glass) - prices per 100 kg</v>
          </cell>
          <cell r="X100" t="str">
            <v>Capsicum (under glass) - prices per 100 kg</v>
          </cell>
        </row>
        <row r="101">
          <cell r="A101" t="str">
            <v>04197000</v>
          </cell>
          <cell r="B101">
            <v>3963</v>
          </cell>
          <cell r="C101" t="str">
            <v>u7</v>
          </cell>
          <cell r="D101" t="str">
            <v>g36</v>
          </cell>
          <cell r="E101" t="str">
            <v>Green beans - prices per 100 kg</v>
          </cell>
          <cell r="F101" t="str">
            <v>Green beans - prices per 100 kg</v>
          </cell>
          <cell r="G101" t="str">
            <v>Pflückbohnen</v>
          </cell>
          <cell r="H101" t="str">
            <v>Green beans - prices per 100 kg</v>
          </cell>
          <cell r="I101" t="str">
            <v>Green beans - prices per 100 kg</v>
          </cell>
          <cell r="J101" t="str">
            <v>Green beans - prices per 100 kg</v>
          </cell>
          <cell r="K101" t="str">
            <v>Green beans - prices per 100 kg</v>
          </cell>
          <cell r="L101" t="str">
            <v>Green beans - prices per 100 kg</v>
          </cell>
          <cell r="M101" t="str">
            <v>Haricots verts</v>
          </cell>
          <cell r="N101" t="str">
            <v>Green beans - prices per 100 kg</v>
          </cell>
          <cell r="O101" t="str">
            <v>Green beans - prices per 100 kg</v>
          </cell>
          <cell r="P101" t="str">
            <v>Green beans - prices per 100 kg</v>
          </cell>
          <cell r="Q101" t="str">
            <v>Green beans - prices per 100 kg</v>
          </cell>
          <cell r="R101" t="str">
            <v>Green beans - prices per 100 kg</v>
          </cell>
          <cell r="S101" t="str">
            <v>Green beans - prices per 100 kg</v>
          </cell>
          <cell r="T101" t="str">
            <v>Green beans - prices per 100 kg</v>
          </cell>
          <cell r="U101" t="str">
            <v>Green beans - prices per 100 kg</v>
          </cell>
          <cell r="V101" t="str">
            <v>Green beans - prices per 100 kg</v>
          </cell>
          <cell r="W101" t="str">
            <v>Green beans - prices per 100 kg</v>
          </cell>
          <cell r="X101" t="str">
            <v>Green beans - prices per 100 kg</v>
          </cell>
        </row>
        <row r="102">
          <cell r="A102" t="str">
            <v>04199905</v>
          </cell>
          <cell r="B102">
            <v>3964</v>
          </cell>
          <cell r="C102" t="str">
            <v>u7</v>
          </cell>
          <cell r="D102" t="str">
            <v>g36</v>
          </cell>
          <cell r="E102" t="str">
            <v>Beetroot - prices per 100 kg</v>
          </cell>
          <cell r="F102" t="str">
            <v>Beetroot - prices per 100 kg</v>
          </cell>
          <cell r="G102" t="str">
            <v>Rote Rüben</v>
          </cell>
          <cell r="H102" t="str">
            <v>Beetroot - prices per 100 kg</v>
          </cell>
          <cell r="I102" t="str">
            <v>Beetroot - prices per 100 kg</v>
          </cell>
          <cell r="J102" t="str">
            <v>Beetroot - prices per 100 kg</v>
          </cell>
          <cell r="K102" t="str">
            <v>Beetroot - prices per 100 kg</v>
          </cell>
          <cell r="L102" t="str">
            <v>Beetroot - prices per 100 kg</v>
          </cell>
          <cell r="M102" t="str">
            <v>Betteraves potagères</v>
          </cell>
          <cell r="N102" t="str">
            <v>Beetroot - prices per 100 kg</v>
          </cell>
          <cell r="O102" t="str">
            <v>Beetroot - prices per 100 kg</v>
          </cell>
          <cell r="P102" t="str">
            <v>Beetroot - prices per 100 kg</v>
          </cell>
          <cell r="Q102" t="str">
            <v>Beetroot - prices per 100 kg</v>
          </cell>
          <cell r="R102" t="str">
            <v>Beetroot - prices per 100 kg</v>
          </cell>
          <cell r="S102" t="str">
            <v>Beetroot - prices per 100 kg</v>
          </cell>
          <cell r="T102" t="str">
            <v>Beetroot - prices per 100 kg</v>
          </cell>
          <cell r="U102" t="str">
            <v>Beetroot - prices per 100 kg</v>
          </cell>
          <cell r="V102" t="str">
            <v>Beetroot - prices per 100 kg</v>
          </cell>
          <cell r="W102" t="str">
            <v>Beetroot - prices per 100 kg</v>
          </cell>
          <cell r="X102" t="str">
            <v>Beetroot - prices per 100 kg</v>
          </cell>
        </row>
        <row r="103">
          <cell r="A103" t="str">
            <v>06199200</v>
          </cell>
          <cell r="B103">
            <v>3966</v>
          </cell>
          <cell r="C103" t="str">
            <v>u7</v>
          </cell>
          <cell r="D103" t="str">
            <v>g36</v>
          </cell>
          <cell r="E103" t="str">
            <v>Raspberries - prices per 100 kg</v>
          </cell>
          <cell r="F103" t="str">
            <v>Raspberries - prices per 100 kg</v>
          </cell>
          <cell r="G103" t="str">
            <v>Himbeeren</v>
          </cell>
          <cell r="H103" t="str">
            <v>Raspberries - prices per 100 kg</v>
          </cell>
          <cell r="I103" t="str">
            <v>Raspberries - prices per 100 kg</v>
          </cell>
          <cell r="J103" t="str">
            <v>Raspberries - prices per 100 kg</v>
          </cell>
          <cell r="K103" t="str">
            <v>Raspberries - prices per 100 kg</v>
          </cell>
          <cell r="L103" t="str">
            <v>Raspberries - prices per 100 kg</v>
          </cell>
          <cell r="M103" t="str">
            <v>Framboises</v>
          </cell>
          <cell r="N103" t="str">
            <v>Raspberries - prices per 100 kg</v>
          </cell>
          <cell r="O103" t="str">
            <v>Raspberries - prices per 100 kg</v>
          </cell>
          <cell r="P103" t="str">
            <v>Raspberries - prices per 100 kg</v>
          </cell>
          <cell r="Q103" t="str">
            <v>Raspberries - prices per 100 kg</v>
          </cell>
          <cell r="R103" t="str">
            <v>Raspberries - prices per 100 kg</v>
          </cell>
          <cell r="S103" t="str">
            <v>Raspberries - prices per 100 kg</v>
          </cell>
          <cell r="T103" t="str">
            <v>Raspberries - prices per 100 kg</v>
          </cell>
          <cell r="U103" t="str">
            <v>Raspberries - prices per 100 kg</v>
          </cell>
          <cell r="V103" t="str">
            <v>Raspberries - prices per 100 kg</v>
          </cell>
          <cell r="W103" t="str">
            <v>Raspberries - prices per 100 kg</v>
          </cell>
          <cell r="X103" t="str">
            <v>Raspberries - prices per 100 kg</v>
          </cell>
        </row>
        <row r="104">
          <cell r="A104" t="str">
            <v>06199300</v>
          </cell>
          <cell r="B104">
            <v>3968</v>
          </cell>
          <cell r="C104" t="str">
            <v>u7</v>
          </cell>
          <cell r="D104" t="str">
            <v>g36</v>
          </cell>
          <cell r="E104" t="str">
            <v>Blackcurrents - prices per 100 kg</v>
          </cell>
          <cell r="F104" t="str">
            <v>Blackcurrents - prices per 100 kg</v>
          </cell>
          <cell r="G104" t="str">
            <v>Schwarze Johannisbeeren</v>
          </cell>
          <cell r="H104" t="str">
            <v>Blackcurrents - prices per 100 kg</v>
          </cell>
          <cell r="I104" t="str">
            <v>Blackcurrents - prices per 100 kg</v>
          </cell>
          <cell r="J104" t="str">
            <v>Blackcurrents - prices per 100 kg</v>
          </cell>
          <cell r="K104" t="str">
            <v>Blackcurrents - prices per 100 kg</v>
          </cell>
          <cell r="L104" t="str">
            <v>Blackcurrents - prices per 100 kg</v>
          </cell>
          <cell r="M104" t="str">
            <v>Cassis</v>
          </cell>
          <cell r="N104" t="str">
            <v>Blackcurrents - prices per 100 kg</v>
          </cell>
          <cell r="O104" t="str">
            <v>Blackcurrents - prices per 100 kg</v>
          </cell>
          <cell r="P104" t="str">
            <v>Blackcurrents - prices per 100 kg</v>
          </cell>
          <cell r="Q104" t="str">
            <v>Blackcurrents - prices per 100 kg</v>
          </cell>
          <cell r="R104" t="str">
            <v>Blackcurrents - prices per 100 kg</v>
          </cell>
          <cell r="S104" t="str">
            <v>Blackcurrents - prices per 100 kg</v>
          </cell>
          <cell r="T104" t="str">
            <v>Blackcurrents - prices per 100 kg</v>
          </cell>
          <cell r="U104" t="str">
            <v>Blackcurrents - prices per 100 kg</v>
          </cell>
          <cell r="V104" t="str">
            <v>Blackcurrents - prices per 100 kg</v>
          </cell>
          <cell r="W104" t="str">
            <v>Blackcurrents - prices per 100 kg</v>
          </cell>
          <cell r="X104" t="str">
            <v>Blackcurrents - prices per 100 kg</v>
          </cell>
        </row>
        <row r="105">
          <cell r="A105" t="str">
            <v>11120000</v>
          </cell>
          <cell r="B105">
            <v>4161</v>
          </cell>
          <cell r="C105" t="str">
            <v>u3</v>
          </cell>
          <cell r="D105" t="str">
            <v>g2</v>
          </cell>
          <cell r="E105" t="str">
            <v>Calves - prices per 100 kg live weight</v>
          </cell>
          <cell r="F105" t="str">
            <v>Calves - prices per 100 kg live weight</v>
          </cell>
          <cell r="G105" t="str">
            <v>Kälber</v>
          </cell>
          <cell r="H105" t="str">
            <v>Calves - prices per 100 kg live weight</v>
          </cell>
          <cell r="I105" t="str">
            <v>Calves - prices per 100 kg live weight</v>
          </cell>
          <cell r="J105" t="str">
            <v>Calves - prices per 100 kg live weight</v>
          </cell>
          <cell r="K105" t="str">
            <v>Calves - prices per 100 kg live weight</v>
          </cell>
          <cell r="L105" t="str">
            <v>Calves - prices per 100 kg live weight</v>
          </cell>
          <cell r="M105" t="str">
            <v>Jeunes bovins</v>
          </cell>
          <cell r="N105" t="str">
            <v>Calves - prices per 100 kg live weight</v>
          </cell>
          <cell r="O105" t="str">
            <v>Calves - prices per 100 kg live weight</v>
          </cell>
          <cell r="P105" t="str">
            <v>Calves - prices per 100 kg live weight</v>
          </cell>
          <cell r="Q105" t="str">
            <v>Calves - prices per 100 kg live weight</v>
          </cell>
          <cell r="R105" t="str">
            <v>Calves - prices per 100 kg live weight</v>
          </cell>
          <cell r="S105" t="str">
            <v>Calves - prices per 100 kg live weight</v>
          </cell>
          <cell r="T105" t="str">
            <v>Calves - prices per 100 kg live weight</v>
          </cell>
          <cell r="U105" t="str">
            <v>Calves - prices per 100 kg live weight</v>
          </cell>
          <cell r="V105" t="str">
            <v>Calves - prices per 100 kg live weight</v>
          </cell>
          <cell r="W105" t="str">
            <v>Calves - prices per 100 kg live weight</v>
          </cell>
          <cell r="X105" t="str">
            <v>Calves - prices per 100 kg live weight</v>
          </cell>
        </row>
        <row r="106">
          <cell r="A106" t="str">
            <v>11110000</v>
          </cell>
          <cell r="B106">
            <v>4234</v>
          </cell>
          <cell r="C106" t="str">
            <v>u9</v>
          </cell>
          <cell r="D106" t="str">
            <v>g2</v>
          </cell>
          <cell r="E106" t="str">
            <v>Young cattle - prices per 100 kg live weight</v>
          </cell>
          <cell r="F106" t="str">
            <v>Young cattle - prices per 100 kg live weight</v>
          </cell>
          <cell r="G106" t="str">
            <v>Jungrinder zur Aufzucht</v>
          </cell>
          <cell r="H106" t="str">
            <v>Young cattle - prices per 100 kg live weight</v>
          </cell>
          <cell r="I106" t="str">
            <v>Young cattle - prices per 100 kg live weight</v>
          </cell>
          <cell r="J106" t="str">
            <v>Young cattle - prices per 100 kg live weight</v>
          </cell>
          <cell r="K106" t="str">
            <v>Young cattle - prices per 100 kg live weight</v>
          </cell>
          <cell r="L106" t="str">
            <v>Young cattle - prices per 100 kg live weight</v>
          </cell>
          <cell r="M106" t="str">
            <v>Jeunes bovins d'élévage</v>
          </cell>
          <cell r="N106" t="str">
            <v>Young cattle - prices per 100 kg live weight</v>
          </cell>
          <cell r="O106" t="str">
            <v>Young cattle - prices per 100 kg live weight</v>
          </cell>
          <cell r="P106" t="str">
            <v>Young cattle - prices per 100 kg live weight</v>
          </cell>
          <cell r="Q106" t="str">
            <v>Young cattle - prices per 100 kg live weight</v>
          </cell>
          <cell r="R106" t="str">
            <v>Young cattle - prices per 100 kg live weight</v>
          </cell>
          <cell r="S106" t="str">
            <v>Young cattle - prices per 100 kg live weight</v>
          </cell>
          <cell r="T106" t="str">
            <v>Young cattle - prices per 100 kg live weight</v>
          </cell>
          <cell r="U106" t="str">
            <v>Young cattle - prices per 100 kg live weight</v>
          </cell>
          <cell r="V106" t="str">
            <v>Young cattle - prices per 100 kg live weight</v>
          </cell>
          <cell r="W106" t="str">
            <v>Young cattle - prices per 100 kg live weight</v>
          </cell>
          <cell r="X106" t="str">
            <v>Young cattle - prices per 100 kg live weight</v>
          </cell>
        </row>
        <row r="107">
          <cell r="A107" t="str">
            <v>11112000</v>
          </cell>
          <cell r="B107">
            <v>4162</v>
          </cell>
          <cell r="C107" t="str">
            <v>u3</v>
          </cell>
          <cell r="D107" t="str">
            <v>g2</v>
          </cell>
          <cell r="E107" t="str">
            <v>Heifers - prices per 100 kg live weight</v>
          </cell>
          <cell r="F107" t="str">
            <v>Heifers - prices per 100 kg live weight</v>
          </cell>
          <cell r="G107" t="str">
            <v>Färsen</v>
          </cell>
          <cell r="H107" t="str">
            <v>Heifers - prices per 100 kg live weight</v>
          </cell>
          <cell r="I107" t="str">
            <v>Heifers - prices per 100 kg live weight</v>
          </cell>
          <cell r="J107" t="str">
            <v>Heifers - prices per 100 kg live weight</v>
          </cell>
          <cell r="K107" t="str">
            <v>Heifers - prices per 100 kg live weight</v>
          </cell>
          <cell r="L107" t="str">
            <v>Heifers - prices per 100 kg live weight</v>
          </cell>
          <cell r="M107" t="str">
            <v>Génisses</v>
          </cell>
          <cell r="N107" t="str">
            <v>Heifers - prices per 100 kg live weight</v>
          </cell>
          <cell r="O107" t="str">
            <v>Heifers - prices per 100 kg live weight</v>
          </cell>
          <cell r="P107" t="str">
            <v>Heifers - prices per 100 kg live weight</v>
          </cell>
          <cell r="Q107" t="str">
            <v>Heifers - prices per 100 kg live weight</v>
          </cell>
          <cell r="R107" t="str">
            <v>Heifers - prices per 100 kg live weight</v>
          </cell>
          <cell r="S107" t="str">
            <v>Heifers - prices per 100 kg live weight</v>
          </cell>
          <cell r="T107" t="str">
            <v>Heifers - prices per 100 kg live weight</v>
          </cell>
          <cell r="U107" t="str">
            <v>Heifers - prices per 100 kg live weight</v>
          </cell>
          <cell r="V107" t="str">
            <v>Heifers - prices per 100 kg live weight</v>
          </cell>
          <cell r="W107" t="str">
            <v>Heifers - prices per 100 kg live weight</v>
          </cell>
          <cell r="X107" t="str">
            <v>Heifers - prices per 100 kg live weight</v>
          </cell>
        </row>
        <row r="108">
          <cell r="A108" t="str">
            <v>11113000</v>
          </cell>
          <cell r="B108">
            <v>4235</v>
          </cell>
          <cell r="C108" t="str">
            <v>u9</v>
          </cell>
          <cell r="D108" t="str">
            <v>g2</v>
          </cell>
          <cell r="E108" t="str">
            <v>Cows - prices per 100 kg live weight</v>
          </cell>
          <cell r="F108" t="str">
            <v>Cows - prices per 100 kg live weight</v>
          </cell>
          <cell r="G108" t="str">
            <v>Kühe</v>
          </cell>
          <cell r="H108" t="str">
            <v>Cows - prices per 100 kg live weight</v>
          </cell>
          <cell r="I108" t="str">
            <v>Cows - prices per 100 kg live weight</v>
          </cell>
          <cell r="J108" t="str">
            <v>Cows - prices per 100 kg live weight</v>
          </cell>
          <cell r="K108" t="str">
            <v>Cows - prices per 100 kg live weight</v>
          </cell>
          <cell r="L108" t="str">
            <v>Cows - prices per 100 kg live weight</v>
          </cell>
          <cell r="M108" t="str">
            <v>Vaches</v>
          </cell>
          <cell r="N108" t="str">
            <v>Cows - prices per 100 kg live weight</v>
          </cell>
          <cell r="O108" t="str">
            <v>Cows - prices per 100 kg live weight</v>
          </cell>
          <cell r="P108" t="str">
            <v>Cows - prices per 100 kg live weight</v>
          </cell>
          <cell r="Q108" t="str">
            <v>Cows - prices per 100 kg live weight</v>
          </cell>
          <cell r="R108" t="str">
            <v>Cows - prices per 100 kg live weight</v>
          </cell>
          <cell r="S108" t="str">
            <v>Cows - prices per 100 kg live weight</v>
          </cell>
          <cell r="T108" t="str">
            <v>Cows - prices per 100 kg live weight</v>
          </cell>
          <cell r="U108" t="str">
            <v>Cows - prices per 100 kg live weight</v>
          </cell>
          <cell r="V108" t="str">
            <v>Cows - prices per 100 kg live weight</v>
          </cell>
          <cell r="W108" t="str">
            <v>Cows - prices per 100 kg live weight</v>
          </cell>
          <cell r="X108" t="str">
            <v>Cows - prices per 100 kg live weight</v>
          </cell>
        </row>
        <row r="109">
          <cell r="A109" t="str">
            <v>11114000</v>
          </cell>
          <cell r="C109" t="str">
            <v>u3</v>
          </cell>
          <cell r="D109" t="str">
            <v>g4</v>
          </cell>
          <cell r="E109" t="str">
            <v>Bullocks - prices per 100 kg live weight</v>
          </cell>
          <cell r="F109" t="str">
            <v>Bullocks - prices per 100 kg live weight</v>
          </cell>
          <cell r="G109" t="str">
            <v>Ochsen</v>
          </cell>
          <cell r="H109" t="str">
            <v>Bullocks - prices per 100 kg live weight</v>
          </cell>
          <cell r="I109" t="str">
            <v>Bullocks - prices per 100 kg live weight</v>
          </cell>
          <cell r="J109" t="str">
            <v>Bullocks - prices per 100 kg live weight</v>
          </cell>
          <cell r="K109" t="str">
            <v>Bullocks - prices per 100 kg live weight</v>
          </cell>
          <cell r="L109" t="str">
            <v>Bullocks - prices per 100 kg live weight</v>
          </cell>
          <cell r="M109" t="str">
            <v>Boeufs</v>
          </cell>
          <cell r="N109" t="str">
            <v>Bullocks - prices per 100 kg live weight</v>
          </cell>
          <cell r="O109" t="str">
            <v>Bullocks - prices per 100 kg live weight</v>
          </cell>
          <cell r="P109" t="str">
            <v>Bullocks - prices per 100 kg live weight</v>
          </cell>
          <cell r="Q109" t="str">
            <v>Bullocks - prices per 100 kg live weight</v>
          </cell>
          <cell r="R109" t="str">
            <v>Bullocks - prices per 100 kg live weight</v>
          </cell>
          <cell r="S109" t="str">
            <v>Bullocks - prices per 100 kg live weight</v>
          </cell>
          <cell r="T109" t="str">
            <v>Bullocks - prices per 100 kg live weight</v>
          </cell>
          <cell r="U109" t="str">
            <v>Bullocks - prices per 100 kg live weight</v>
          </cell>
          <cell r="V109" t="str">
            <v>Bullocks - prices per 100 kg live weight</v>
          </cell>
          <cell r="W109" t="str">
            <v>Bullocks - prices per 100 kg live weight</v>
          </cell>
          <cell r="X109" t="str">
            <v>Bullocks - prices per 100 kg live weight</v>
          </cell>
        </row>
        <row r="110">
          <cell r="A110" t="str">
            <v>11121000</v>
          </cell>
          <cell r="B110">
            <v>4180</v>
          </cell>
          <cell r="C110" t="str">
            <v>u3</v>
          </cell>
          <cell r="D110" t="str">
            <v>g3</v>
          </cell>
          <cell r="E110" t="str">
            <v>Calves (of a few days) - prices per head</v>
          </cell>
          <cell r="F110" t="str">
            <v>Calves (of a few days) - prices per head</v>
          </cell>
          <cell r="G110" t="str">
            <v>Ochsen</v>
          </cell>
          <cell r="H110" t="str">
            <v>Calves (of a few days) - prices per head</v>
          </cell>
          <cell r="I110" t="str">
            <v>Calves (of a few days) - prices per head</v>
          </cell>
          <cell r="J110" t="str">
            <v>Calves (of a few days) - prices per head</v>
          </cell>
          <cell r="K110" t="str">
            <v>Calves (of a few days) - prices per head</v>
          </cell>
          <cell r="L110" t="str">
            <v>Calves (of a few days) - prices per head</v>
          </cell>
          <cell r="M110" t="str">
            <v>Veaux (de quelques jours)prix par tête</v>
          </cell>
          <cell r="N110" t="str">
            <v>Calves (of a few days) - prices per head</v>
          </cell>
          <cell r="O110" t="str">
            <v>Calves (of a few days) - prices per head</v>
          </cell>
          <cell r="P110" t="str">
            <v>Calves (of a few days) - prices per head</v>
          </cell>
          <cell r="Q110" t="str">
            <v>Calves (of a few days) - prices per head</v>
          </cell>
          <cell r="R110" t="str">
            <v>Calves (of a few days) - prices per head</v>
          </cell>
          <cell r="S110" t="str">
            <v>Calves (of a few days) - prices per head</v>
          </cell>
          <cell r="T110" t="str">
            <v>Calves (of a few days) - prices per head</v>
          </cell>
          <cell r="U110" t="str">
            <v>Calves (of a few days) - prices per head</v>
          </cell>
          <cell r="V110" t="str">
            <v>Calves (of a few days) - prices per head</v>
          </cell>
          <cell r="W110" t="str">
            <v>Calves (of a few days) - prices per head</v>
          </cell>
          <cell r="X110" t="str">
            <v>Calves (of a few days) - prices per head</v>
          </cell>
        </row>
        <row r="111">
          <cell r="A111" t="str">
            <v>11122000</v>
          </cell>
          <cell r="B111">
            <v>4150</v>
          </cell>
          <cell r="C111" t="str">
            <v>u3</v>
          </cell>
          <cell r="D111" t="str">
            <v>g5</v>
          </cell>
          <cell r="E111" t="str">
            <v>Calves (of a few weeks) - prices per head</v>
          </cell>
          <cell r="F111" t="str">
            <v>Calves (of a few weeks) - prices per head</v>
          </cell>
          <cell r="G111" t="str">
            <v>Kälber (einige Tage alt)</v>
          </cell>
          <cell r="H111" t="str">
            <v>Calves (of a few weeks) - prices per head</v>
          </cell>
          <cell r="I111" t="str">
            <v>Calves (of a few weeks) - prices per head</v>
          </cell>
          <cell r="J111" t="str">
            <v>Calves (of a few weeks) - prices per head</v>
          </cell>
          <cell r="K111" t="str">
            <v>Calves (of a few weeks) - prices per head</v>
          </cell>
          <cell r="L111" t="str">
            <v>Calves (of a few weeks) - prices per head</v>
          </cell>
          <cell r="M111" t="str">
            <v>Veaux (de quelques semaines) prix par tête</v>
          </cell>
          <cell r="N111" t="str">
            <v>Calves (of a few weeks) - prices per head</v>
          </cell>
          <cell r="O111" t="str">
            <v>Calves (of a few weeks) - prices per head</v>
          </cell>
          <cell r="P111" t="str">
            <v>Calves (of a few weeks) - prices per head</v>
          </cell>
          <cell r="Q111" t="str">
            <v>Calves (of a few weeks) - prices per head</v>
          </cell>
          <cell r="R111" t="str">
            <v>Calves (of a few weeks) - prices per head</v>
          </cell>
          <cell r="S111" t="str">
            <v>Calves (of a few weeks) - prices per head</v>
          </cell>
          <cell r="T111" t="str">
            <v>Calves (of a few weeks) - prices per head</v>
          </cell>
          <cell r="U111" t="str">
            <v>Calves (of a few weeks) - prices per head</v>
          </cell>
          <cell r="V111" t="str">
            <v>Calves (of a few weeks) - prices per head</v>
          </cell>
          <cell r="W111" t="str">
            <v>Calves (of a few weeks) - prices per head</v>
          </cell>
          <cell r="X111" t="str">
            <v>Calves (of a few weeks) - prices per head</v>
          </cell>
        </row>
        <row r="112">
          <cell r="A112" t="str">
            <v>11111000</v>
          </cell>
          <cell r="B112">
            <v>4232</v>
          </cell>
          <cell r="C112" t="str">
            <v>u9</v>
          </cell>
          <cell r="D112" t="str">
            <v>g5</v>
          </cell>
          <cell r="E112" t="str">
            <v>Young cattle (store) - prices per head</v>
          </cell>
          <cell r="F112" t="str">
            <v>Young cattle (store) - prices per head</v>
          </cell>
          <cell r="G112" t="str">
            <v>Kälber (einige Wochen alt)</v>
          </cell>
          <cell r="H112" t="str">
            <v>Young cattle (store) - prices per head</v>
          </cell>
          <cell r="I112" t="str">
            <v>Young cattle (store) - prices per head</v>
          </cell>
          <cell r="J112" t="str">
            <v>Young cattle (store) - prices per head</v>
          </cell>
          <cell r="K112" t="str">
            <v>Young cattle (store) - prices per head</v>
          </cell>
          <cell r="L112" t="str">
            <v>Young cattle (store) - prices per head</v>
          </cell>
          <cell r="M112" t="str">
            <v>Jeunes Veaux d'élévage(prix par tête)</v>
          </cell>
          <cell r="N112" t="str">
            <v>Young cattle (store) - prices per head</v>
          </cell>
          <cell r="O112" t="str">
            <v>Young cattle (store) - prices per head</v>
          </cell>
          <cell r="P112" t="str">
            <v>Young cattle (store) - prices per head</v>
          </cell>
          <cell r="Q112" t="str">
            <v>Young cattle (store) - prices per head</v>
          </cell>
          <cell r="R112" t="str">
            <v>Young cattle (store) - prices per head</v>
          </cell>
          <cell r="S112" t="str">
            <v>Young cattle (store) - prices per head</v>
          </cell>
          <cell r="T112" t="str">
            <v>Young cattle (store) - prices per head</v>
          </cell>
          <cell r="U112" t="str">
            <v>Young cattle (store) - prices per head</v>
          </cell>
          <cell r="V112" t="str">
            <v>Young cattle (store) - prices per head</v>
          </cell>
          <cell r="W112" t="str">
            <v>Young cattle (store) - prices per head</v>
          </cell>
          <cell r="X112" t="str">
            <v>Young cattle (store) - prices per head</v>
          </cell>
        </row>
        <row r="113">
          <cell r="A113" t="str">
            <v>11112100</v>
          </cell>
          <cell r="B113">
            <v>4233</v>
          </cell>
          <cell r="C113" t="str">
            <v>u9</v>
          </cell>
          <cell r="D113" t="str">
            <v>g5</v>
          </cell>
          <cell r="E113" t="str">
            <v>Heifers (store) - prices per head</v>
          </cell>
          <cell r="F113" t="str">
            <v>Heifers (store) - prices per head</v>
          </cell>
          <cell r="G113" t="str">
            <v>Färsen zur Aufzucht</v>
          </cell>
          <cell r="H113" t="str">
            <v>Heifers (store) - prices per head</v>
          </cell>
          <cell r="I113" t="str">
            <v>Heifers (store) - prices per head</v>
          </cell>
          <cell r="J113" t="str">
            <v>Heifers (store) - prices per head</v>
          </cell>
          <cell r="K113" t="str">
            <v>Heifers (store) - prices per head</v>
          </cell>
          <cell r="L113" t="str">
            <v>Heifers (store) - prices per head</v>
          </cell>
          <cell r="M113" t="str">
            <v>Génisses d'élevage (prix par tête)</v>
          </cell>
          <cell r="N113" t="str">
            <v>Heifers (store) - prices per head</v>
          </cell>
          <cell r="O113" t="str">
            <v>Heifers (store) - prices per head</v>
          </cell>
          <cell r="P113" t="str">
            <v>Heifers (store) - prices per head</v>
          </cell>
          <cell r="Q113" t="str">
            <v>Heifers (store) - prices per head</v>
          </cell>
          <cell r="R113" t="str">
            <v>Heifers (store) - prices per head</v>
          </cell>
          <cell r="S113" t="str">
            <v>Heifers (store) - prices per head</v>
          </cell>
          <cell r="T113" t="str">
            <v>Heifers (store) - prices per head</v>
          </cell>
          <cell r="U113" t="str">
            <v>Heifers (store) - prices per head</v>
          </cell>
          <cell r="V113" t="str">
            <v>Heifers (store) - prices per head</v>
          </cell>
          <cell r="W113" t="str">
            <v>Heifers (store) - prices per head</v>
          </cell>
          <cell r="X113" t="str">
            <v>Heifers (store) - prices per head</v>
          </cell>
        </row>
        <row r="114">
          <cell r="A114" t="str">
            <v>11210000</v>
          </cell>
          <cell r="B114">
            <v>4412</v>
          </cell>
          <cell r="C114" t="str">
            <v>u3</v>
          </cell>
          <cell r="D114" t="str">
            <v>g58</v>
          </cell>
          <cell r="E114" t="str">
            <v>Pigs (light) - prices per 100 kg live weight</v>
          </cell>
          <cell r="F114" t="str">
            <v>Pigs (light) - prices per 100 kg live weight</v>
          </cell>
          <cell r="G114" t="str">
            <v>Schweine (leicht)</v>
          </cell>
          <cell r="H114" t="str">
            <v>Pigs (light) - prices per 100 kg live weight</v>
          </cell>
          <cell r="I114" t="str">
            <v>Pigs (light) - prices per 100 kg live weight</v>
          </cell>
          <cell r="J114" t="str">
            <v>Pigs (light) - prices per 100 kg live weight</v>
          </cell>
          <cell r="K114" t="str">
            <v>Pigs (light) - prices per 100 kg live weight</v>
          </cell>
          <cell r="L114" t="str">
            <v>Pigs (light) - prices per 100 kg live weight</v>
          </cell>
          <cell r="M114" t="str">
            <v>Porcs (légers)</v>
          </cell>
          <cell r="N114" t="str">
            <v>Pigs (light) - prices per 100 kg live weight</v>
          </cell>
          <cell r="O114" t="str">
            <v>Pigs (light) - prices per 100 kg live weight</v>
          </cell>
          <cell r="P114" t="str">
            <v>Pigs (light) - prices per 100 kg live weight</v>
          </cell>
          <cell r="Q114" t="str">
            <v>Pigs (light) - prices per 100 kg live weight</v>
          </cell>
          <cell r="R114" t="str">
            <v>Pigs (light) - prices per 100 kg live weight</v>
          </cell>
          <cell r="S114" t="str">
            <v>Pigs (light) - prices per 100 kg live weight</v>
          </cell>
          <cell r="T114" t="str">
            <v>Pigs (light) - prices per 100 kg live weight</v>
          </cell>
          <cell r="U114" t="str">
            <v>Pigs (light) - prices per 100 kg live weight</v>
          </cell>
          <cell r="V114" t="str">
            <v>Pigs (light) - prices per 100 kg live weight</v>
          </cell>
          <cell r="W114" t="str">
            <v>Pigs (light) - prices per 100 kg live weight</v>
          </cell>
          <cell r="X114" t="str">
            <v>Pigs (light) - prices per 100 kg live weight</v>
          </cell>
        </row>
        <row r="115">
          <cell r="A115" t="str">
            <v>11220000</v>
          </cell>
          <cell r="B115">
            <v>4421</v>
          </cell>
          <cell r="C115" t="str">
            <v>u10</v>
          </cell>
          <cell r="D115" t="str">
            <v>g58</v>
          </cell>
          <cell r="E115" t="str">
            <v>Pigs (carcasses) (grade II) - prices per 100 kg</v>
          </cell>
          <cell r="F115" t="str">
            <v>Pigs (carcasses) (grade II) - prices per 100 kg</v>
          </cell>
          <cell r="G115" t="str">
            <v>Schweine (Schlachtkörper) - Klasse II</v>
          </cell>
          <cell r="H115" t="str">
            <v>Pigs (carcasses) (grade II) - prices per 100 kg</v>
          </cell>
          <cell r="I115" t="str">
            <v>Pigs (carcasses) (grade II) - prices per 100 kg</v>
          </cell>
          <cell r="J115" t="str">
            <v>Pigs (carcasses) (grade II) - prices per 100 kg</v>
          </cell>
          <cell r="K115" t="str">
            <v>Pigs (carcasses) (grade II) - prices per 100 kg</v>
          </cell>
          <cell r="L115" t="str">
            <v>Pigs (carcasses) (grade II) - prices per 100 kg</v>
          </cell>
          <cell r="M115" t="str">
            <v>Porcs (carcasses) - classe II</v>
          </cell>
          <cell r="N115" t="str">
            <v>Pigs (carcasses) (grade II) - prices per 100 kg</v>
          </cell>
          <cell r="O115" t="str">
            <v>Pigs (carcasses) (grade II) - prices per 100 kg</v>
          </cell>
          <cell r="P115" t="str">
            <v>Pigs (carcasses) (grade II) - prices per 100 kg</v>
          </cell>
          <cell r="Q115" t="str">
            <v>Pigs (carcasses) (grade II) - prices per 100 kg</v>
          </cell>
          <cell r="R115" t="str">
            <v>Pigs (carcasses) (grade II) - prices per 100 kg</v>
          </cell>
          <cell r="S115" t="str">
            <v>Pigs (carcasses) (grade II) - prices per 100 kg</v>
          </cell>
          <cell r="T115" t="str">
            <v>Pigs (carcasses) (grade II) - prices per 100 kg</v>
          </cell>
          <cell r="U115" t="str">
            <v>Pigs (carcasses) (grade II) - prices per 100 kg</v>
          </cell>
          <cell r="V115" t="str">
            <v>Pigs (carcasses) (grade II) - prices per 100 kg</v>
          </cell>
          <cell r="W115" t="str">
            <v>Pigs (carcasses) (grade II) - prices per 100 kg</v>
          </cell>
          <cell r="X115" t="str">
            <v>Pigs (carcasses) (grade II) - prices per 100 kg</v>
          </cell>
        </row>
        <row r="116">
          <cell r="A116" t="str">
            <v>11230000</v>
          </cell>
          <cell r="B116">
            <v>4425</v>
          </cell>
          <cell r="C116" t="str">
            <v>u10</v>
          </cell>
          <cell r="D116" t="str">
            <v>g58</v>
          </cell>
          <cell r="E116" t="str">
            <v>Pigs (carcasses) (grade I) - prices per 100 kg</v>
          </cell>
          <cell r="F116" t="str">
            <v>Pigs (carcasses) (grade I) - prices per 100 kg</v>
          </cell>
          <cell r="G116" t="str">
            <v>Schweine (Schlachtkörper) - Klasse I</v>
          </cell>
          <cell r="H116" t="str">
            <v>Pigs (carcasses) (grade I) - prices per 100 kg</v>
          </cell>
          <cell r="I116" t="str">
            <v>Pigs (carcasses) (grade I) - prices per 100 kg</v>
          </cell>
          <cell r="J116" t="str">
            <v>Pigs (carcasses) (grade I) - prices per 100 kg</v>
          </cell>
          <cell r="K116" t="str">
            <v>Pigs (carcasses) (grade I) - prices per 100 kg</v>
          </cell>
          <cell r="L116" t="str">
            <v>Pigs (carcasses) (grade I) - prices per 100 kg</v>
          </cell>
          <cell r="M116" t="str">
            <v>Porcs (carcasses) - classe I</v>
          </cell>
          <cell r="N116" t="str">
            <v>Pigs (carcasses) (grade I) - prices per 100 kg</v>
          </cell>
          <cell r="O116" t="str">
            <v>Pigs (carcasses) (grade I) - prices per 100 kg</v>
          </cell>
          <cell r="P116" t="str">
            <v>Pigs (carcasses) (grade I) - prices per 100 kg</v>
          </cell>
          <cell r="Q116" t="str">
            <v>Pigs (carcasses) (grade I) - prices per 100 kg</v>
          </cell>
          <cell r="R116" t="str">
            <v>Pigs (carcasses) (grade I) - prices per 100 kg</v>
          </cell>
          <cell r="S116" t="str">
            <v>Pigs (carcasses) (grade I) - prices per 100 kg</v>
          </cell>
          <cell r="T116" t="str">
            <v>Pigs (carcasses) (grade I) - prices per 100 kg</v>
          </cell>
          <cell r="U116" t="str">
            <v>Pigs (carcasses) (grade I) - prices per 100 kg</v>
          </cell>
          <cell r="V116" t="str">
            <v>Pigs (carcasses) (grade I) - prices per 100 kg</v>
          </cell>
          <cell r="W116" t="str">
            <v>Pigs (carcasses) (grade I) - prices per 100 kg</v>
          </cell>
          <cell r="X116" t="str">
            <v>Pigs (carcasses) (grade I) - prices per 100 kg</v>
          </cell>
        </row>
        <row r="117">
          <cell r="A117" t="str">
            <v>11240000</v>
          </cell>
          <cell r="B117">
            <v>4440</v>
          </cell>
          <cell r="C117" t="str">
            <v>u3</v>
          </cell>
          <cell r="D117" t="str">
            <v>g58</v>
          </cell>
          <cell r="E117" t="str">
            <v>Piglets - prices per 100 kg live weight</v>
          </cell>
          <cell r="F117" t="str">
            <v>Piglets - prices per 100 kg live weight</v>
          </cell>
          <cell r="G117" t="str">
            <v>Ferkel</v>
          </cell>
          <cell r="H117" t="str">
            <v>Piglets - prices per 100 kg live weight</v>
          </cell>
          <cell r="I117" t="str">
            <v>Piglets - prices per 100 kg live weight</v>
          </cell>
          <cell r="J117" t="str">
            <v>Piglets - prices per 100 kg live weight</v>
          </cell>
          <cell r="K117" t="str">
            <v>Piglets - prices per 100 kg live weight</v>
          </cell>
          <cell r="L117" t="str">
            <v>Piglets - prices per 100 kg live weight</v>
          </cell>
          <cell r="M117" t="str">
            <v>Porcelets</v>
          </cell>
          <cell r="N117" t="str">
            <v>Piglets - prices per 100 kg live weight</v>
          </cell>
          <cell r="O117" t="str">
            <v>Piglets - prices per 100 kg live weight</v>
          </cell>
          <cell r="P117" t="str">
            <v>Piglets - prices per 100 kg live weight</v>
          </cell>
          <cell r="Q117" t="str">
            <v>Piglets - prices per 100 kg live weight</v>
          </cell>
          <cell r="R117" t="str">
            <v>Piglets - prices per 100 kg live weight</v>
          </cell>
          <cell r="S117" t="str">
            <v>Piglets - prices per 100 kg live weight</v>
          </cell>
          <cell r="T117" t="str">
            <v>Piglets - prices per 100 kg live weight</v>
          </cell>
          <cell r="U117" t="str">
            <v>Piglets - prices per 100 kg live weight</v>
          </cell>
          <cell r="V117" t="str">
            <v>Piglets - prices per 100 kg live weight</v>
          </cell>
          <cell r="W117" t="str">
            <v>Piglets - prices per 100 kg live weight</v>
          </cell>
          <cell r="X117" t="str">
            <v>Piglets - prices per 100 kg live weight</v>
          </cell>
        </row>
        <row r="118">
          <cell r="A118" t="str">
            <v>11300000</v>
          </cell>
          <cell r="B118">
            <v>4610</v>
          </cell>
          <cell r="C118" t="str">
            <v>u3</v>
          </cell>
          <cell r="D118" t="str">
            <v>g19</v>
          </cell>
          <cell r="E118" t="str">
            <v>Horses - prices per 100 kg live weight</v>
          </cell>
          <cell r="F118" t="str">
            <v>Horses - prices per 100 kg live weight</v>
          </cell>
          <cell r="G118" t="str">
            <v>Pferde</v>
          </cell>
          <cell r="H118" t="str">
            <v>Horses - prices per 100 kg live weight</v>
          </cell>
          <cell r="I118" t="str">
            <v>Horses - prices per 100 kg live weight</v>
          </cell>
          <cell r="J118" t="str">
            <v>Horses - prices per 100 kg live weight</v>
          </cell>
          <cell r="K118" t="str">
            <v>Horses - prices per 100 kg live weight</v>
          </cell>
          <cell r="L118" t="str">
            <v>Horses - prices per 100 kg live weight</v>
          </cell>
          <cell r="M118" t="str">
            <v>Chevaux</v>
          </cell>
          <cell r="N118" t="str">
            <v>Horses - prices per 100 kg live weight</v>
          </cell>
          <cell r="O118" t="str">
            <v>Horses - prices per 100 kg live weight</v>
          </cell>
          <cell r="P118" t="str">
            <v>Horses - prices per 100 kg live weight</v>
          </cell>
          <cell r="Q118" t="str">
            <v>Horses - prices per 100 kg live weight</v>
          </cell>
          <cell r="R118" t="str">
            <v>Horses - prices per 100 kg live weight</v>
          </cell>
          <cell r="S118" t="str">
            <v>Horses - prices per 100 kg live weight</v>
          </cell>
          <cell r="T118" t="str">
            <v>Horses - prices per 100 kg live weight</v>
          </cell>
          <cell r="U118" t="str">
            <v>Horses - prices per 100 kg live weight</v>
          </cell>
          <cell r="V118" t="str">
            <v>Horses - prices per 100 kg live weight</v>
          </cell>
          <cell r="W118" t="str">
            <v>Horses - prices per 100 kg live weight</v>
          </cell>
          <cell r="X118" t="str">
            <v>Horses - prices per 100 kg live weight</v>
          </cell>
        </row>
        <row r="119">
          <cell r="A119" t="str">
            <v>11411000</v>
          </cell>
          <cell r="B119">
            <v>4733</v>
          </cell>
          <cell r="C119" t="str">
            <v>u3</v>
          </cell>
          <cell r="D119" t="str">
            <v>g70</v>
          </cell>
          <cell r="E119" t="str">
            <v>Suckling lambs - prices per 100 kg live weight</v>
          </cell>
          <cell r="F119" t="str">
            <v>Suckling lambs - prices per 100 kg live weight</v>
          </cell>
          <cell r="G119" t="str">
            <v>Milchlämmer (weniger als 2 Monate alt)</v>
          </cell>
          <cell r="H119" t="str">
            <v>Suckling lambs - prices per 100 kg live weight</v>
          </cell>
          <cell r="I119" t="str">
            <v>Suckling lambs - prices per 100 kg live weight</v>
          </cell>
          <cell r="J119" t="str">
            <v>Suckling lambs - prices per 100 kg live weight</v>
          </cell>
          <cell r="K119" t="str">
            <v>Suckling lambs - prices per 100 kg live weight</v>
          </cell>
          <cell r="L119" t="str">
            <v>Suckling lambs - prices per 100 kg live weight</v>
          </cell>
          <cell r="M119" t="str">
            <v>Agneaux de lait (moins de 2 mois)</v>
          </cell>
          <cell r="N119" t="str">
            <v>Suckling lambs - prices per 100 kg live weight</v>
          </cell>
          <cell r="O119" t="str">
            <v>Suckling lambs - prices per 100 kg live weight</v>
          </cell>
          <cell r="P119" t="str">
            <v>Suckling lambs - prices per 100 kg live weight</v>
          </cell>
          <cell r="Q119" t="str">
            <v>Suckling lambs - prices per 100 kg live weight</v>
          </cell>
          <cell r="R119" t="str">
            <v>Suckling lambs - prices per 100 kg live weight</v>
          </cell>
          <cell r="S119" t="str">
            <v>Suckling lambs - prices per 100 kg live weight</v>
          </cell>
          <cell r="T119" t="str">
            <v>Suckling lambs - prices per 100 kg live weight</v>
          </cell>
          <cell r="U119" t="str">
            <v>Suckling lambs - prices per 100 kg live weight</v>
          </cell>
          <cell r="V119" t="str">
            <v>Suckling lambs - prices per 100 kg live weight</v>
          </cell>
          <cell r="W119" t="str">
            <v>Suckling lambs - prices per 100 kg live weight</v>
          </cell>
          <cell r="X119" t="str">
            <v>Suckling lambs - prices per 100 kg live weight</v>
          </cell>
        </row>
        <row r="120">
          <cell r="A120" t="str">
            <v>11412000</v>
          </cell>
          <cell r="B120">
            <v>4727</v>
          </cell>
          <cell r="C120" t="str">
            <v>u3</v>
          </cell>
          <cell r="D120" t="str">
            <v>g70</v>
          </cell>
          <cell r="E120" t="str">
            <v>Fattening lambs - prices per 100 kg live weight</v>
          </cell>
          <cell r="F120" t="str">
            <v>Fattening lambs - prices per 100 kg live weight</v>
          </cell>
          <cell r="G120" t="str">
            <v>Mastlämmer (zwischen 2 und 12 Monate alt)</v>
          </cell>
          <cell r="H120" t="str">
            <v>Fattening lambs - prices per 100 kg live weight</v>
          </cell>
          <cell r="I120" t="str">
            <v>Fattening lambs - prices per 100 kg live weight</v>
          </cell>
          <cell r="J120" t="str">
            <v>Fattening lambs - prices per 100 kg live weight</v>
          </cell>
          <cell r="K120" t="str">
            <v>Fattening lambs - prices per 100 kg live weight</v>
          </cell>
          <cell r="L120" t="str">
            <v>Fattening lambs - prices per 100 kg live weight</v>
          </cell>
          <cell r="M120" t="str">
            <v>Agneaux à l'engrais (entre 2 et 12 mois)</v>
          </cell>
          <cell r="N120" t="str">
            <v>Fattening lambs - prices per 100 kg live weight</v>
          </cell>
          <cell r="O120" t="str">
            <v>Fattening lambs - prices per 100 kg live weight</v>
          </cell>
          <cell r="P120" t="str">
            <v>Fattening lambs - prices per 100 kg live weight</v>
          </cell>
          <cell r="Q120" t="str">
            <v>Fattening lambs - prices per 100 kg live weight</v>
          </cell>
          <cell r="R120" t="str">
            <v>Fattening lambs - prices per 100 kg live weight</v>
          </cell>
          <cell r="S120" t="str">
            <v>Fattening lambs - prices per 100 kg live weight</v>
          </cell>
          <cell r="T120" t="str">
            <v>Fattening lambs - prices per 100 kg live weight</v>
          </cell>
          <cell r="U120" t="str">
            <v>Fattening lambs - prices per 100 kg live weight</v>
          </cell>
          <cell r="V120" t="str">
            <v>Fattening lambs - prices per 100 kg live weight</v>
          </cell>
          <cell r="W120" t="str">
            <v>Fattening lambs - prices per 100 kg live weight</v>
          </cell>
          <cell r="X120" t="str">
            <v>Fattening lambs - prices per 100 kg live weight</v>
          </cell>
        </row>
        <row r="121">
          <cell r="A121" t="str">
            <v>11410000</v>
          </cell>
          <cell r="B121">
            <v>4732</v>
          </cell>
          <cell r="C121" t="str">
            <v>u3</v>
          </cell>
          <cell r="D121" t="str">
            <v>g70</v>
          </cell>
          <cell r="E121" t="str">
            <v>Sheep - prices per 100 kg live weight</v>
          </cell>
          <cell r="F121" t="str">
            <v>Sheep - prices per 100 kg live weight</v>
          </cell>
          <cell r="G121" t="str">
            <v>Schafe (über 12 Monate alt)</v>
          </cell>
          <cell r="H121" t="str">
            <v>Sheep - prices per 100 kg live weight</v>
          </cell>
          <cell r="I121" t="str">
            <v>Sheep - prices per 100 kg live weight</v>
          </cell>
          <cell r="J121" t="str">
            <v>Sheep - prices per 100 kg live weight</v>
          </cell>
          <cell r="K121" t="str">
            <v>Sheep - prices per 100 kg live weight</v>
          </cell>
          <cell r="L121" t="str">
            <v>Sheep - prices per 100 kg live weight</v>
          </cell>
          <cell r="M121" t="str">
            <v>Moutons (plus de 12 mois)</v>
          </cell>
          <cell r="N121" t="str">
            <v>Sheep - prices per 100 kg live weight</v>
          </cell>
          <cell r="O121" t="str">
            <v>Sheep - prices per 100 kg live weight</v>
          </cell>
          <cell r="P121" t="str">
            <v>Sheep - prices per 100 kg live weight</v>
          </cell>
          <cell r="Q121" t="str">
            <v>Sheep - prices per 100 kg live weight</v>
          </cell>
          <cell r="R121" t="str">
            <v>Sheep - prices per 100 kg live weight</v>
          </cell>
          <cell r="S121" t="str">
            <v>Sheep - prices per 100 kg live weight</v>
          </cell>
          <cell r="T121" t="str">
            <v>Sheep - prices per 100 kg live weight</v>
          </cell>
          <cell r="U121" t="str">
            <v>Sheep - prices per 100 kg live weight</v>
          </cell>
          <cell r="V121" t="str">
            <v>Sheep - prices per 100 kg live weight</v>
          </cell>
          <cell r="W121" t="str">
            <v>Sheep - prices per 100 kg live weight</v>
          </cell>
          <cell r="X121" t="str">
            <v>Sheep - prices per 100 kg live weight</v>
          </cell>
        </row>
        <row r="122">
          <cell r="A122" t="str">
            <v>11421000</v>
          </cell>
          <cell r="B122">
            <v>4753</v>
          </cell>
          <cell r="C122" t="str">
            <v>u3</v>
          </cell>
          <cell r="D122" t="str">
            <v>g25</v>
          </cell>
          <cell r="E122" t="str">
            <v>Kids - prices per 100 kg live weight</v>
          </cell>
          <cell r="F122" t="str">
            <v>Kids - prices per 100 kg live weight</v>
          </cell>
          <cell r="G122" t="str">
            <v>Ziegenlämmer</v>
          </cell>
          <cell r="H122" t="str">
            <v>Kids - prices per 100 kg live weight</v>
          </cell>
          <cell r="I122" t="str">
            <v>Kids - prices per 100 kg live weight</v>
          </cell>
          <cell r="J122" t="str">
            <v>Kids - prices per 100 kg live weight</v>
          </cell>
          <cell r="K122" t="str">
            <v>Kids - prices per 100 kg live weight</v>
          </cell>
          <cell r="L122" t="str">
            <v>Kids - prices per 100 kg live weight</v>
          </cell>
          <cell r="M122" t="str">
            <v>Chevreaux</v>
          </cell>
          <cell r="N122" t="str">
            <v>Kids - prices per 100 kg live weight</v>
          </cell>
          <cell r="O122" t="str">
            <v>Kids - prices per 100 kg live weight</v>
          </cell>
          <cell r="P122" t="str">
            <v>Kids - prices per 100 kg live weight</v>
          </cell>
          <cell r="Q122" t="str">
            <v>Kids - prices per 100 kg live weight</v>
          </cell>
          <cell r="R122" t="str">
            <v>Kids - prices per 100 kg live weight</v>
          </cell>
          <cell r="S122" t="str">
            <v>Kids - prices per 100 kg live weight</v>
          </cell>
          <cell r="T122" t="str">
            <v>Kids - prices per 100 kg live weight</v>
          </cell>
          <cell r="U122" t="str">
            <v>Kids - prices per 100 kg live weight</v>
          </cell>
          <cell r="V122" t="str">
            <v>Kids - prices per 100 kg live weight</v>
          </cell>
          <cell r="W122" t="str">
            <v>Kids - prices per 100 kg live weight</v>
          </cell>
          <cell r="X122" t="str">
            <v>Kids - prices per 100 kg live weight</v>
          </cell>
        </row>
        <row r="123">
          <cell r="A123" t="str">
            <v>11420000</v>
          </cell>
          <cell r="B123">
            <v>4752</v>
          </cell>
          <cell r="C123" t="str">
            <v>u3</v>
          </cell>
          <cell r="D123" t="str">
            <v>g25</v>
          </cell>
          <cell r="E123" t="str">
            <v>Goats - prices per 100 kg live weight</v>
          </cell>
          <cell r="F123" t="str">
            <v>Goats - prices per 100 kg live weight</v>
          </cell>
          <cell r="G123" t="str">
            <v>Ziegen</v>
          </cell>
          <cell r="H123" t="str">
            <v>Goats - prices per 100 kg live weight</v>
          </cell>
          <cell r="I123" t="str">
            <v>Goats - prices per 100 kg live weight</v>
          </cell>
          <cell r="J123" t="str">
            <v>Goats - prices per 100 kg live weight</v>
          </cell>
          <cell r="K123" t="str">
            <v>Goats - prices per 100 kg live weight</v>
          </cell>
          <cell r="L123" t="str">
            <v>Goats - prices per 100 kg live weight</v>
          </cell>
          <cell r="M123" t="str">
            <v>Chèvres</v>
          </cell>
          <cell r="N123" t="str">
            <v>Goats - prices per 100 kg live weight</v>
          </cell>
          <cell r="O123" t="str">
            <v>Goats - prices per 100 kg live weight</v>
          </cell>
          <cell r="P123" t="str">
            <v>Goats - prices per 100 kg live weight</v>
          </cell>
          <cell r="Q123" t="str">
            <v>Goats - prices per 100 kg live weight</v>
          </cell>
          <cell r="R123" t="str">
            <v>Goats - prices per 100 kg live weight</v>
          </cell>
          <cell r="S123" t="str">
            <v>Goats - prices per 100 kg live weight</v>
          </cell>
          <cell r="T123" t="str">
            <v>Goats - prices per 100 kg live weight</v>
          </cell>
          <cell r="U123" t="str">
            <v>Goats - prices per 100 kg live weight</v>
          </cell>
          <cell r="V123" t="str">
            <v>Goats - prices per 100 kg live weight</v>
          </cell>
          <cell r="W123" t="str">
            <v>Goats - prices per 100 kg live weight</v>
          </cell>
          <cell r="X123" t="str">
            <v>Goats - prices per 100 kg live weight</v>
          </cell>
        </row>
        <row r="124">
          <cell r="A124" t="str">
            <v>11510000</v>
          </cell>
          <cell r="B124">
            <v>4821</v>
          </cell>
          <cell r="C124" t="str">
            <v>u3</v>
          </cell>
          <cell r="D124" t="str">
            <v>g7</v>
          </cell>
          <cell r="E124" t="str">
            <v>Chickens (live; 1st choice) - prices per 100 kg live weight</v>
          </cell>
          <cell r="F124" t="str">
            <v>Chickens (live; 1st choice) - prices per 100 kg live weight</v>
          </cell>
          <cell r="G124" t="str">
            <v>Jungmasthähnchen (lebend - 1. Wahl)</v>
          </cell>
          <cell r="H124" t="str">
            <v>Chickens (live; 1st choice) - prices per 100 kg live weight</v>
          </cell>
          <cell r="I124" t="str">
            <v>Chickens (live; 1st choice) - prices per 100 kg live weight</v>
          </cell>
          <cell r="J124" t="str">
            <v>Chickens (live; 1st choice) - prices per 100 kg live weight</v>
          </cell>
          <cell r="K124" t="str">
            <v>Chickens (live; 1st choice) - prices per 100 kg live weight</v>
          </cell>
          <cell r="L124" t="str">
            <v>Chickens (live; 1st choice) - prices per 100 kg live weight</v>
          </cell>
          <cell r="M124" t="str">
            <v>Poulets (vivants - 1er choix)</v>
          </cell>
          <cell r="N124" t="str">
            <v>Chickens (live; 1st choice) - prices per 100 kg live weight</v>
          </cell>
          <cell r="O124" t="str">
            <v>Chickens (live; 1st choice) - prices per 100 kg live weight</v>
          </cell>
          <cell r="P124" t="str">
            <v>Chickens (live; 1st choice) - prices per 100 kg live weight</v>
          </cell>
          <cell r="Q124" t="str">
            <v>Chickens (live; 1st choice) - prices per 100 kg live weight</v>
          </cell>
          <cell r="R124" t="str">
            <v>Chickens (live; 1st choice) - prices per 100 kg live weight</v>
          </cell>
          <cell r="S124" t="str">
            <v>Chickens (live; 1st choice) - prices per 100 kg live weight</v>
          </cell>
          <cell r="T124" t="str">
            <v>Chickens (live; 1st choice) - prices per 100 kg live weight</v>
          </cell>
          <cell r="U124" t="str">
            <v>Chickens (live; 1st choice) - prices per 100 kg live weight</v>
          </cell>
          <cell r="V124" t="str">
            <v>Chickens (live; 1st choice) - prices per 100 kg live weight</v>
          </cell>
          <cell r="W124" t="str">
            <v>Chickens (live; 1st choice) - prices per 100 kg live weight</v>
          </cell>
          <cell r="X124" t="str">
            <v>Chickens (live; 1st choice) - prices per 100 kg live weight</v>
          </cell>
        </row>
        <row r="125">
          <cell r="A125" t="str">
            <v>11511000</v>
          </cell>
          <cell r="B125">
            <v>4933</v>
          </cell>
          <cell r="C125" t="str">
            <v>u10</v>
          </cell>
          <cell r="D125" t="str">
            <v>g7</v>
          </cell>
          <cell r="E125" t="str">
            <v>Broiling fowl (slaughtered) - prices per 100 kg dead weight</v>
          </cell>
          <cell r="F125" t="str">
            <v>Broiling fowl (slaughtered) - prices per 100 kg dead weight</v>
          </cell>
          <cell r="G125" t="str">
            <v>Suppenhühner (geschlachtet)</v>
          </cell>
          <cell r="H125" t="str">
            <v>Broiling fowl (slaughtered) - prices per 100 kg dead weight</v>
          </cell>
          <cell r="I125" t="str">
            <v>Broiling fowl (slaughtered) - prices per 100 kg dead weight</v>
          </cell>
          <cell r="J125" t="str">
            <v>Broiling fowl (slaughtered) - prices per 100 kg dead weight</v>
          </cell>
          <cell r="K125" t="str">
            <v>Broiling fowl (slaughtered) - prices per 100 kg dead weight</v>
          </cell>
          <cell r="L125" t="str">
            <v>Broiling fowl (slaughtered) - prices per 100 kg dead weight</v>
          </cell>
          <cell r="M125" t="str">
            <v>Poules de réforme (abattues)</v>
          </cell>
          <cell r="N125" t="str">
            <v>Broiling fowl (slaughtered) - prices per 100 kg dead weight</v>
          </cell>
          <cell r="O125" t="str">
            <v>Broiling fowl (slaughtered) - prices per 100 kg dead weight</v>
          </cell>
          <cell r="P125" t="str">
            <v>Broiling fowl (slaughtered) - prices per 100 kg dead weight</v>
          </cell>
          <cell r="Q125" t="str">
            <v>Broiling fowl (slaughtered) - prices per 100 kg dead weight</v>
          </cell>
          <cell r="R125" t="str">
            <v>Broiling fowl (slaughtered) - prices per 100 kg dead weight</v>
          </cell>
          <cell r="S125" t="str">
            <v>Broiling fowl (slaughtered) - prices per 100 kg dead weight</v>
          </cell>
          <cell r="T125" t="str">
            <v>Broiling fowl (slaughtered) - prices per 100 kg dead weight</v>
          </cell>
          <cell r="U125" t="str">
            <v>Broiling fowl (slaughtered) - prices per 100 kg dead weight</v>
          </cell>
          <cell r="V125" t="str">
            <v>Broiling fowl (slaughtered) - prices per 100 kg dead weight</v>
          </cell>
          <cell r="W125" t="str">
            <v>Broiling fowl (slaughtered) - prices per 100 kg dead weight</v>
          </cell>
          <cell r="X125" t="str">
            <v>Broiling fowl (slaughtered) - prices per 100 kg dead weight</v>
          </cell>
        </row>
        <row r="126">
          <cell r="A126" t="str">
            <v>11591000</v>
          </cell>
          <cell r="B126">
            <v>4952</v>
          </cell>
          <cell r="C126" t="str">
            <v>u10</v>
          </cell>
          <cell r="D126" t="str">
            <v>g53</v>
          </cell>
          <cell r="E126" t="str">
            <v>Ducks (slaughtered) - prices per 100 kg dead weight</v>
          </cell>
          <cell r="F126" t="str">
            <v>Ducks (slaughtered) - prices per 100 kg dead weight</v>
          </cell>
          <cell r="G126" t="str">
            <v>Enten (geschlachtet)</v>
          </cell>
          <cell r="H126" t="str">
            <v>Ducks (slaughtered) - prices per 100 kg dead weight</v>
          </cell>
          <cell r="I126" t="str">
            <v>Ducks (slaughtered) - prices per 100 kg dead weight</v>
          </cell>
          <cell r="J126" t="str">
            <v>Ducks (slaughtered) - prices per 100 kg dead weight</v>
          </cell>
          <cell r="K126" t="str">
            <v>Ducks (slaughtered) - prices per 100 kg dead weight</v>
          </cell>
          <cell r="L126" t="str">
            <v>Ducks (slaughtered) - prices per 100 kg dead weight</v>
          </cell>
          <cell r="M126" t="str">
            <v>Canards (abattus)</v>
          </cell>
          <cell r="N126" t="str">
            <v>Ducks (slaughtered) - prices per 100 kg dead weight</v>
          </cell>
          <cell r="O126" t="str">
            <v>Ducks (slaughtered) - prices per 100 kg dead weight</v>
          </cell>
          <cell r="P126" t="str">
            <v>Ducks (slaughtered) - prices per 100 kg dead weight</v>
          </cell>
          <cell r="Q126" t="str">
            <v>Ducks (slaughtered) - prices per 100 kg dead weight</v>
          </cell>
          <cell r="R126" t="str">
            <v>Ducks (slaughtered) - prices per 100 kg dead weight</v>
          </cell>
          <cell r="S126" t="str">
            <v>Ducks (slaughtered) - prices per 100 kg dead weight</v>
          </cell>
          <cell r="T126" t="str">
            <v>Ducks (slaughtered) - prices per 100 kg dead weight</v>
          </cell>
          <cell r="U126" t="str">
            <v>Ducks (slaughtered) - prices per 100 kg dead weight</v>
          </cell>
          <cell r="V126" t="str">
            <v>Ducks (slaughtered) - prices per 100 kg dead weight</v>
          </cell>
          <cell r="W126" t="str">
            <v>Ducks (slaughtered) - prices per 100 kg dead weight</v>
          </cell>
          <cell r="X126" t="str">
            <v>Ducks (slaughtered) - prices per 100 kg dead weight</v>
          </cell>
        </row>
        <row r="127">
          <cell r="A127" t="str">
            <v>11592000</v>
          </cell>
          <cell r="C127" t="str">
            <v>u10</v>
          </cell>
          <cell r="D127" t="str">
            <v>g53</v>
          </cell>
          <cell r="E127" t="str">
            <v>Turkey (slaughtered) - prices per 100 kg by carcase weight</v>
          </cell>
          <cell r="F127" t="str">
            <v>Turkey (slaughtered) - prices per 100 kg by carcase weight</v>
          </cell>
          <cell r="G127" t="str">
            <v>Truthenne (geschlachtet)</v>
          </cell>
          <cell r="H127" t="str">
            <v>Turkey (slaughtered) - prices per 100 kg by carcase weight</v>
          </cell>
          <cell r="I127" t="str">
            <v>Turkey (slaughtered) - prices per 100 kg by carcase weight</v>
          </cell>
          <cell r="J127" t="str">
            <v>Turkey (slaughtered) - prices per 100 kg by carcase weight</v>
          </cell>
          <cell r="K127" t="str">
            <v>Turkey (slaughtered) - prices per 100 kg by carcase weight</v>
          </cell>
          <cell r="L127" t="str">
            <v>Turkey (slaughtered) - prices per 100 kg by carcase weight</v>
          </cell>
          <cell r="M127" t="str">
            <v>Dindes (abattues)</v>
          </cell>
          <cell r="N127" t="str">
            <v>Turkey (slaughtered) - prices per 100 kg by carcase weight</v>
          </cell>
          <cell r="O127" t="str">
            <v>Turkey (slaughtered) - prices per 100 kg by carcase weight</v>
          </cell>
          <cell r="P127" t="str">
            <v>Turkey (slaughtered) - prices per 100 kg by carcase weight</v>
          </cell>
          <cell r="Q127" t="str">
            <v>Turkey (slaughtered) - prices per 100 kg by carcase weight</v>
          </cell>
          <cell r="R127" t="str">
            <v>Turkey (slaughtered) - prices per 100 kg by carcase weight</v>
          </cell>
          <cell r="S127" t="str">
            <v>Turkey (slaughtered) - prices per 100 kg by carcase weight</v>
          </cell>
          <cell r="T127" t="str">
            <v>Turkey (slaughtered) - prices per 100 kg by carcase weight</v>
          </cell>
          <cell r="U127" t="str">
            <v>Turkey (slaughtered) - prices per 100 kg by carcase weight</v>
          </cell>
          <cell r="V127" t="str">
            <v>Turkey (slaughtered) - prices per 100 kg by carcase weight</v>
          </cell>
          <cell r="W127" t="str">
            <v>Turkey (slaughtered) - prices per 100 kg by carcase weight</v>
          </cell>
          <cell r="X127" t="str">
            <v>Turkey (slaughtered) - prices per 100 kg by carcase weight</v>
          </cell>
        </row>
        <row r="128">
          <cell r="A128" t="str">
            <v>11593000</v>
          </cell>
          <cell r="C128" t="str">
            <v>u10</v>
          </cell>
          <cell r="D128" t="str">
            <v>g53</v>
          </cell>
          <cell r="E128" t="str">
            <v>Geese (slaughtered )- prices per 100 kg by carcase weight</v>
          </cell>
          <cell r="F128" t="str">
            <v>Geese (slaughtered )- prices per 100 kg by carcase weight</v>
          </cell>
          <cell r="G128" t="str">
            <v>Gänse (geschlachtet)</v>
          </cell>
          <cell r="H128" t="str">
            <v>Geese (slaughtered )- prices per 100 kg by carcase weight</v>
          </cell>
          <cell r="I128" t="str">
            <v>Geese (slaughtered )- prices per 100 kg by carcase weight</v>
          </cell>
          <cell r="J128" t="str">
            <v>Geese (slaughtered )- prices per 100 kg by carcase weight</v>
          </cell>
          <cell r="K128" t="str">
            <v>Geese (slaughtered )- prices per 100 kg by carcase weight</v>
          </cell>
          <cell r="L128" t="str">
            <v>Geese (slaughtered )- prices per 100 kg by carcase weight</v>
          </cell>
          <cell r="M128" t="str">
            <v>Oies (abattues)</v>
          </cell>
          <cell r="N128" t="str">
            <v>Geese (slaughtered )- prices per 100 kg by carcase weight</v>
          </cell>
          <cell r="O128" t="str">
            <v>Geese (slaughtered )- prices per 100 kg by carcase weight</v>
          </cell>
          <cell r="P128" t="str">
            <v>Geese (slaughtered )- prices per 100 kg by carcase weight</v>
          </cell>
          <cell r="Q128" t="str">
            <v>Geese (slaughtered )- prices per 100 kg by carcase weight</v>
          </cell>
          <cell r="R128" t="str">
            <v>Geese (slaughtered )- prices per 100 kg by carcase weight</v>
          </cell>
          <cell r="S128" t="str">
            <v>Geese (slaughtered )- prices per 100 kg by carcase weight</v>
          </cell>
          <cell r="T128" t="str">
            <v>Geese (slaughtered )- prices per 100 kg by carcase weight</v>
          </cell>
          <cell r="U128" t="str">
            <v>Geese (slaughtered )- prices per 100 kg by carcase weight</v>
          </cell>
          <cell r="V128" t="str">
            <v>Geese (slaughtered )- prices per 100 kg by carcase weight</v>
          </cell>
          <cell r="W128" t="str">
            <v>Geese (slaughtered )- prices per 100 kg by carcase weight</v>
          </cell>
          <cell r="X128" t="str">
            <v>Geese (slaughtered )- prices per 100 kg by carcase weight</v>
          </cell>
        </row>
        <row r="129">
          <cell r="A129" t="str">
            <v>11910000</v>
          </cell>
          <cell r="B129">
            <v>5021</v>
          </cell>
          <cell r="C129" t="str">
            <v>u3</v>
          </cell>
          <cell r="D129" t="str">
            <v>g40</v>
          </cell>
          <cell r="E129" t="str">
            <v>Rabbits - prices per 100 kg live weight</v>
          </cell>
          <cell r="F129" t="str">
            <v>Rabbits - prices per 100 kg live weight</v>
          </cell>
          <cell r="G129" t="str">
            <v>Kaninchen</v>
          </cell>
          <cell r="H129" t="str">
            <v>Rabbits - prices per 100 kg live weight</v>
          </cell>
          <cell r="I129" t="str">
            <v>Rabbits - prices per 100 kg live weight</v>
          </cell>
          <cell r="J129" t="str">
            <v>Rabbits - prices per 100 kg live weight</v>
          </cell>
          <cell r="K129" t="str">
            <v>Rabbits - prices per 100 kg live weight</v>
          </cell>
          <cell r="L129" t="str">
            <v>Rabbits - prices per 100 kg live weight</v>
          </cell>
          <cell r="M129" t="str">
            <v>Lapins</v>
          </cell>
          <cell r="N129" t="str">
            <v>Rabbits - prices per 100 kg live weight</v>
          </cell>
          <cell r="O129" t="str">
            <v>Rabbits - prices per 100 kg live weight</v>
          </cell>
          <cell r="P129" t="str">
            <v>Rabbits - prices per 100 kg live weight</v>
          </cell>
          <cell r="Q129" t="str">
            <v>Rabbits - prices per 100 kg live weight</v>
          </cell>
          <cell r="R129" t="str">
            <v>Rabbits - prices per 100 kg live weight</v>
          </cell>
          <cell r="S129" t="str">
            <v>Rabbits - prices per 100 kg live weight</v>
          </cell>
          <cell r="T129" t="str">
            <v>Rabbits - prices per 100 kg live weight</v>
          </cell>
          <cell r="U129" t="str">
            <v>Rabbits - prices per 100 kg live weight</v>
          </cell>
          <cell r="V129" t="str">
            <v>Rabbits - prices per 100 kg live weight</v>
          </cell>
          <cell r="W129" t="str">
            <v>Rabbits - prices per 100 kg live weight</v>
          </cell>
          <cell r="X129" t="str">
            <v>Rabbits - prices per 100 kg live weight</v>
          </cell>
        </row>
        <row r="130">
          <cell r="A130" t="str">
            <v>12111000</v>
          </cell>
          <cell r="B130">
            <v>5180</v>
          </cell>
          <cell r="C130" t="str">
            <v>u2</v>
          </cell>
          <cell r="D130" t="str">
            <v>g16</v>
          </cell>
          <cell r="E130" t="str">
            <v>Raw cows' milk; 3.7% fat content - prices per 100 kg</v>
          </cell>
          <cell r="F130" t="str">
            <v>Raw cows' milk; 3.7% fat content - prices per 100 kg</v>
          </cell>
          <cell r="G130" t="str">
            <v>Kuh-Rohmilch - 3.7 % Fettgehalt</v>
          </cell>
          <cell r="H130" t="str">
            <v>Raw cows' milk; 3.7% fat content - prices per 100 kg</v>
          </cell>
          <cell r="I130" t="str">
            <v>Raw cows' milk; 3.7% fat content - prices per 100 kg</v>
          </cell>
          <cell r="J130" t="str">
            <v>Raw cows' milk; 3.7% fat content - prices per 100 kg</v>
          </cell>
          <cell r="K130" t="str">
            <v>Raw cows' milk; 3.7% fat content - prices per 100 kg</v>
          </cell>
          <cell r="L130" t="str">
            <v>Raw cows' milk; 3.7% fat content - prices per 100 kg</v>
          </cell>
          <cell r="M130" t="str">
            <v>Lait cru de vache - 3.7 % de matières grasses</v>
          </cell>
          <cell r="N130" t="str">
            <v>Raw cows' milk; 3.7% fat content - prices per 100 kg</v>
          </cell>
          <cell r="O130" t="str">
            <v>Raw cows' milk; 3.7% fat content - prices per 100 kg</v>
          </cell>
          <cell r="P130" t="str">
            <v>Raw cows' milk; 3.7% fat content - prices per 100 kg</v>
          </cell>
          <cell r="Q130" t="str">
            <v>Raw cows' milk; 3.7% fat content - prices per 100 kg</v>
          </cell>
          <cell r="R130" t="str">
            <v>Raw cows' milk; 3.7% fat content - prices per 100 kg</v>
          </cell>
          <cell r="S130" t="str">
            <v>Raw cows' milk; 3.7% fat content - prices per 100 kg</v>
          </cell>
          <cell r="T130" t="str">
            <v>Raw cows' milk; 3.7% fat content - prices per 100 kg</v>
          </cell>
          <cell r="U130" t="str">
            <v>Raw cows' milk; 3.7% fat content - prices per 100 kg</v>
          </cell>
          <cell r="V130" t="str">
            <v>Raw cows' milk; 3.7% fat content - prices per 100 kg</v>
          </cell>
          <cell r="W130" t="str">
            <v>Raw cows' milk; 3.7% fat content - prices per 100 kg</v>
          </cell>
          <cell r="X130" t="str">
            <v>Raw cows' milk; 3.7% fat content - prices per 100 kg</v>
          </cell>
        </row>
        <row r="131">
          <cell r="A131" t="str">
            <v>12112000</v>
          </cell>
          <cell r="B131">
            <v>5185</v>
          </cell>
          <cell r="C131" t="str">
            <v>u2</v>
          </cell>
          <cell r="D131" t="str">
            <v>g16</v>
          </cell>
          <cell r="E131" t="str">
            <v>Raw cows' milk; actual fat content - prices per 100 kg</v>
          </cell>
          <cell r="F131" t="str">
            <v>Raw cows' milk; actual fat content - prices per 100 kg</v>
          </cell>
          <cell r="G131" t="str">
            <v>Kuh-Rohmilch - realer Fettgehalt</v>
          </cell>
          <cell r="H131" t="str">
            <v>Raw cows' milk; actual fat content - prices per 100 kg</v>
          </cell>
          <cell r="I131" t="str">
            <v>Raw cows' milk; actual fat content - prices per 100 kg</v>
          </cell>
          <cell r="J131" t="str">
            <v>Raw cows' milk; actual fat content - prices per 100 kg</v>
          </cell>
          <cell r="K131" t="str">
            <v>Raw cows' milk; actual fat content - prices per 100 kg</v>
          </cell>
          <cell r="L131" t="str">
            <v>Raw cows' milk; actual fat content - prices per 100 kg</v>
          </cell>
          <cell r="M131" t="str">
            <v>Lait cru de vache - teneur réelle en matières grasses</v>
          </cell>
          <cell r="N131" t="str">
            <v>Raw cows' milk; actual fat content - prices per 100 kg</v>
          </cell>
          <cell r="O131" t="str">
            <v>Raw cows' milk; actual fat content - prices per 100 kg</v>
          </cell>
          <cell r="P131" t="str">
            <v>Raw cows' milk; actual fat content - prices per 100 kg</v>
          </cell>
          <cell r="Q131" t="str">
            <v>Raw cows' milk; actual fat content - prices per 100 kg</v>
          </cell>
          <cell r="R131" t="str">
            <v>Raw cows' milk; actual fat content - prices per 100 kg</v>
          </cell>
          <cell r="S131" t="str">
            <v>Raw cows' milk; actual fat content - prices per 100 kg</v>
          </cell>
          <cell r="T131" t="str">
            <v>Raw cows' milk; actual fat content - prices per 100 kg</v>
          </cell>
          <cell r="U131" t="str">
            <v>Raw cows' milk; actual fat content - prices per 100 kg</v>
          </cell>
          <cell r="V131" t="str">
            <v>Raw cows' milk; actual fat content - prices per 100 kg</v>
          </cell>
          <cell r="W131" t="str">
            <v>Raw cows' milk; actual fat content - prices per 100 kg</v>
          </cell>
          <cell r="X131" t="str">
            <v>Raw cows' milk; actual fat content - prices per 100 kg</v>
          </cell>
        </row>
        <row r="132">
          <cell r="A132" t="str">
            <v>12191000</v>
          </cell>
          <cell r="B132">
            <v>5411</v>
          </cell>
          <cell r="C132" t="str">
            <v>u7</v>
          </cell>
          <cell r="D132" t="str">
            <v>g16</v>
          </cell>
          <cell r="E132" t="str">
            <v>Raw sheep milk - prices per 100 kg</v>
          </cell>
          <cell r="F132" t="str">
            <v>Raw sheep milk - prices per 100 kg</v>
          </cell>
          <cell r="G132" t="str">
            <v>Schafs-Rohmilch</v>
          </cell>
          <cell r="H132" t="str">
            <v>Raw sheep milk - prices per 100 kg</v>
          </cell>
          <cell r="I132" t="str">
            <v>Raw sheep milk - prices per 100 kg</v>
          </cell>
          <cell r="J132" t="str">
            <v>Raw sheep milk - prices per 100 kg</v>
          </cell>
          <cell r="K132" t="str">
            <v>Raw sheep milk - prices per 100 kg</v>
          </cell>
          <cell r="L132" t="str">
            <v>Raw sheep milk - prices per 100 kg</v>
          </cell>
          <cell r="M132" t="str">
            <v>Lait cru de brebis</v>
          </cell>
          <cell r="N132" t="str">
            <v>Raw sheep milk - prices per 100 kg</v>
          </cell>
          <cell r="O132" t="str">
            <v>Raw sheep milk - prices per 100 kg</v>
          </cell>
          <cell r="P132" t="str">
            <v>Raw sheep milk - prices per 100 kg</v>
          </cell>
          <cell r="Q132" t="str">
            <v>Raw sheep milk - prices per 100 kg</v>
          </cell>
          <cell r="R132" t="str">
            <v>Raw sheep milk - prices per 100 kg</v>
          </cell>
          <cell r="S132" t="str">
            <v>Raw sheep milk - prices per 100 kg</v>
          </cell>
          <cell r="T132" t="str">
            <v>Raw sheep milk - prices per 100 kg</v>
          </cell>
          <cell r="U132" t="str">
            <v>Raw sheep milk - prices per 100 kg</v>
          </cell>
          <cell r="V132" t="str">
            <v>Raw sheep milk - prices per 100 kg</v>
          </cell>
          <cell r="W132" t="str">
            <v>Raw sheep milk - prices per 100 kg</v>
          </cell>
          <cell r="X132" t="str">
            <v>Raw sheep milk - prices per 100 kg</v>
          </cell>
        </row>
        <row r="133">
          <cell r="A133" t="str">
            <v>12192000</v>
          </cell>
          <cell r="B133">
            <v>5191</v>
          </cell>
          <cell r="C133" t="str">
            <v>u2</v>
          </cell>
          <cell r="D133" t="str">
            <v>g51</v>
          </cell>
          <cell r="E133" t="str">
            <v>Raw goats' milk - prices per 100 kg</v>
          </cell>
          <cell r="F133" t="str">
            <v>Raw goats' milk - prices per 100 kg</v>
          </cell>
          <cell r="G133" t="str">
            <v>Ziegen-Rohmilch</v>
          </cell>
          <cell r="H133" t="str">
            <v>Raw goats' milk - prices per 100 kg</v>
          </cell>
          <cell r="I133" t="str">
            <v>Raw goats' milk - prices per 100 kg</v>
          </cell>
          <cell r="J133" t="str">
            <v>Raw goats' milk - prices per 100 kg</v>
          </cell>
          <cell r="K133" t="str">
            <v>Raw goats' milk - prices per 100 kg</v>
          </cell>
          <cell r="L133" t="str">
            <v>Raw goats' milk - prices per 100 kg</v>
          </cell>
          <cell r="M133" t="str">
            <v>Lait cru de chèvre</v>
          </cell>
          <cell r="N133" t="str">
            <v>Raw goats' milk - prices per 100 kg</v>
          </cell>
          <cell r="O133" t="str">
            <v>Raw goats' milk - prices per 100 kg</v>
          </cell>
          <cell r="P133" t="str">
            <v>Raw goats' milk - prices per 100 kg</v>
          </cell>
          <cell r="Q133" t="str">
            <v>Raw goats' milk - prices per 100 kg</v>
          </cell>
          <cell r="R133" t="str">
            <v>Raw goats' milk - prices per 100 kg</v>
          </cell>
          <cell r="S133" t="str">
            <v>Raw goats' milk - prices per 100 kg</v>
          </cell>
          <cell r="T133" t="str">
            <v>Raw goats' milk - prices per 100 kg</v>
          </cell>
          <cell r="U133" t="str">
            <v>Raw goats' milk - prices per 100 kg</v>
          </cell>
          <cell r="V133" t="str">
            <v>Raw goats' milk - prices per 100 kg</v>
          </cell>
          <cell r="W133" t="str">
            <v>Raw goats' milk - prices per 100 kg</v>
          </cell>
          <cell r="X133" t="str">
            <v>Raw goats' milk - prices per 100 kg</v>
          </cell>
        </row>
        <row r="134">
          <cell r="A134" t="str">
            <v>12200000</v>
          </cell>
          <cell r="B134">
            <v>5192</v>
          </cell>
          <cell r="C134" t="str">
            <v>u2</v>
          </cell>
          <cell r="D134" t="str">
            <v>g51</v>
          </cell>
          <cell r="E134" t="str">
            <v>Fresh eggs (whole country) - prices per 100 items</v>
          </cell>
          <cell r="F134" t="str">
            <v>Fresh eggs (whole country) - prices per 100 items</v>
          </cell>
          <cell r="G134" t="str">
            <v>Frische Eier (gesamtes Land)</v>
          </cell>
          <cell r="H134" t="str">
            <v>Fresh eggs (whole country) - prices per 100 items</v>
          </cell>
          <cell r="I134" t="str">
            <v>Fresh eggs (whole country) - prices per 100 items</v>
          </cell>
          <cell r="J134" t="str">
            <v>Fresh eggs (whole country) - prices per 100 items</v>
          </cell>
          <cell r="K134" t="str">
            <v>Fresh eggs (whole country) - prices per 100 items</v>
          </cell>
          <cell r="L134" t="str">
            <v>Fresh eggs (whole country) - prices per 100 items</v>
          </cell>
          <cell r="M134" t="str">
            <v>Oeufs frais (ensemble pays)</v>
          </cell>
          <cell r="N134" t="str">
            <v>Fresh eggs (whole country) - prices per 100 items</v>
          </cell>
          <cell r="O134" t="str">
            <v>Fresh eggs (whole country) - prices per 100 items</v>
          </cell>
          <cell r="P134" t="str">
            <v>Fresh eggs (whole country) - prices per 100 items</v>
          </cell>
          <cell r="Q134" t="str">
            <v>Fresh eggs (whole country) - prices per 100 items</v>
          </cell>
          <cell r="R134" t="str">
            <v>Fresh eggs (whole country) - prices per 100 items</v>
          </cell>
          <cell r="S134" t="str">
            <v>Fresh eggs (whole country) - prices per 100 items</v>
          </cell>
          <cell r="T134" t="str">
            <v>Fresh eggs (whole country) - prices per 100 items</v>
          </cell>
          <cell r="U134" t="str">
            <v>Fresh eggs (whole country) - prices per 100 items</v>
          </cell>
          <cell r="V134" t="str">
            <v>Fresh eggs (whole country) - prices per 100 items</v>
          </cell>
          <cell r="W134" t="str">
            <v>Fresh eggs (whole country) - prices per 100 items</v>
          </cell>
          <cell r="X134" t="str">
            <v>Fresh eggs (whole country) - prices per 100 items</v>
          </cell>
        </row>
        <row r="135">
          <cell r="A135" t="str">
            <v>12113000</v>
          </cell>
          <cell r="B135">
            <v>5315</v>
          </cell>
          <cell r="C135" t="str">
            <v>u1</v>
          </cell>
          <cell r="D135" t="str">
            <v>g17</v>
          </cell>
          <cell r="E135" t="str">
            <v>Whole cows' milk for human consumption - prices per 100 litres</v>
          </cell>
          <cell r="F135" t="str">
            <v>Whole cows' milk for human consumption - prices per 100 litres</v>
          </cell>
          <cell r="G135" t="str">
            <v>Kuh-Vollmilch für den menschlichen Verbrauch</v>
          </cell>
          <cell r="H135" t="str">
            <v>Whole cows' milk for human consumption - prices per 100 litres</v>
          </cell>
          <cell r="I135" t="str">
            <v>Whole cows' milk for human consumption - prices per 100 litres</v>
          </cell>
          <cell r="J135" t="str">
            <v>Whole cows' milk for human consumption - prices per 100 litres</v>
          </cell>
          <cell r="K135" t="str">
            <v>Whole cows' milk for human consumption - prices per 100 litres</v>
          </cell>
          <cell r="L135" t="str">
            <v>Whole cows' milk for human consumption - prices per 100 litres</v>
          </cell>
          <cell r="M135" t="str">
            <v>Lait de vache entier de consommation</v>
          </cell>
          <cell r="N135" t="str">
            <v>Whole cows' milk for human consumption - prices per 100 litres</v>
          </cell>
          <cell r="O135" t="str">
            <v>Whole cows' milk for human consumption - prices per 100 litres</v>
          </cell>
          <cell r="P135" t="str">
            <v>Whole cows' milk for human consumption - prices per 100 litres</v>
          </cell>
          <cell r="Q135" t="str">
            <v>Whole cows' milk for human consumption - prices per 100 litres</v>
          </cell>
          <cell r="R135" t="str">
            <v>Whole cows' milk for human consumption - prices per 100 litres</v>
          </cell>
          <cell r="S135" t="str">
            <v>Whole cows' milk for human consumption - prices per 100 litres</v>
          </cell>
          <cell r="T135" t="str">
            <v>Whole cows' milk for human consumption - prices per 100 litres</v>
          </cell>
          <cell r="U135" t="str">
            <v>Whole cows' milk for human consumption - prices per 100 litres</v>
          </cell>
          <cell r="V135" t="str">
            <v>Whole cows' milk for human consumption - prices per 100 litres</v>
          </cell>
          <cell r="W135" t="str">
            <v>Whole cows' milk for human consumption - prices per 100 litres</v>
          </cell>
          <cell r="X135" t="str">
            <v>Whole cows' milk for human consumption - prices per 100 litres</v>
          </cell>
        </row>
        <row r="136">
          <cell r="A136" t="str">
            <v>12910000</v>
          </cell>
          <cell r="B136">
            <v>5610</v>
          </cell>
          <cell r="C136" t="str">
            <v>u2</v>
          </cell>
          <cell r="D136" t="str">
            <v>g39</v>
          </cell>
          <cell r="E136" t="str">
            <v>Raw wool - prices per 100 kg</v>
          </cell>
          <cell r="F136" t="str">
            <v>Raw wool - prices per 100 kg</v>
          </cell>
          <cell r="G136" t="str">
            <v>Rohwolle</v>
          </cell>
          <cell r="H136" t="str">
            <v>Raw wool - prices per 100 kg</v>
          </cell>
          <cell r="I136" t="str">
            <v>Raw wool - prices per 100 kg</v>
          </cell>
          <cell r="J136" t="str">
            <v>Raw wool - prices per 100 kg</v>
          </cell>
          <cell r="K136" t="str">
            <v>Raw wool - prices per 100 kg</v>
          </cell>
          <cell r="L136" t="str">
            <v>Raw wool - prices per 100 kg</v>
          </cell>
          <cell r="M136" t="str">
            <v>Laine brute</v>
          </cell>
          <cell r="N136" t="str">
            <v>Raw wool - prices per 100 kg</v>
          </cell>
          <cell r="O136" t="str">
            <v>Raw wool - prices per 100 kg</v>
          </cell>
          <cell r="P136" t="str">
            <v>Raw wool - prices per 100 kg</v>
          </cell>
          <cell r="Q136" t="str">
            <v>Raw wool - prices per 100 kg</v>
          </cell>
          <cell r="R136" t="str">
            <v>Raw wool - prices per 100 kg</v>
          </cell>
          <cell r="S136" t="str">
            <v>Raw wool - prices per 100 kg</v>
          </cell>
          <cell r="T136" t="str">
            <v>Raw wool - prices per 100 kg</v>
          </cell>
          <cell r="U136" t="str">
            <v>Raw wool - prices per 100 kg</v>
          </cell>
          <cell r="V136" t="str">
            <v>Raw wool - prices per 100 kg</v>
          </cell>
          <cell r="W136" t="str">
            <v>Raw wool - prices per 100 kg</v>
          </cell>
          <cell r="X136" t="str">
            <v>Raw wool - prices per 100 kg</v>
          </cell>
        </row>
        <row r="137">
          <cell r="A137" t="str">
            <v>12920000</v>
          </cell>
          <cell r="B137">
            <v>5630</v>
          </cell>
          <cell r="C137" t="str">
            <v>u2</v>
          </cell>
          <cell r="D137" t="str">
            <v>g39</v>
          </cell>
          <cell r="E137" t="str">
            <v>Honey - prices per 100 kg</v>
          </cell>
          <cell r="F137" t="str">
            <v>Honey - prices per 100 kg</v>
          </cell>
          <cell r="G137" t="str">
            <v>Honig</v>
          </cell>
          <cell r="H137" t="str">
            <v>Honey - prices per 100 kg</v>
          </cell>
          <cell r="I137" t="str">
            <v>Honey - prices per 100 kg</v>
          </cell>
          <cell r="J137" t="str">
            <v>Honey - prices per 100 kg</v>
          </cell>
          <cell r="K137" t="str">
            <v>Honey - prices per 100 kg</v>
          </cell>
          <cell r="L137" t="str">
            <v>Honey - prices per 100 kg</v>
          </cell>
          <cell r="M137" t="str">
            <v>Miel</v>
          </cell>
          <cell r="N137" t="str">
            <v>Honey - prices per 100 kg</v>
          </cell>
          <cell r="O137" t="str">
            <v>Honey - prices per 100 kg</v>
          </cell>
          <cell r="P137" t="str">
            <v>Honey - prices per 100 kg</v>
          </cell>
          <cell r="Q137" t="str">
            <v>Honey - prices per 100 kg</v>
          </cell>
          <cell r="R137" t="str">
            <v>Honey - prices per 100 kg</v>
          </cell>
          <cell r="S137" t="str">
            <v>Honey - prices per 100 kg</v>
          </cell>
          <cell r="T137" t="str">
            <v>Honey - prices per 100 kg</v>
          </cell>
          <cell r="U137" t="str">
            <v>Honey - prices per 100 kg</v>
          </cell>
          <cell r="V137" t="str">
            <v>Honey - prices per 100 kg</v>
          </cell>
          <cell r="W137" t="str">
            <v>Honey - prices per 100 kg</v>
          </cell>
          <cell r="X137" t="str">
            <v>Honey - prices per 100 kg</v>
          </cell>
        </row>
        <row r="138">
          <cell r="A138">
            <v>20210000</v>
          </cell>
          <cell r="C138" t="str">
            <v>u6</v>
          </cell>
          <cell r="D138" t="str">
            <v>g18</v>
          </cell>
          <cell r="E138" t="str">
            <v>Electicity - prices per 100 kwh</v>
          </cell>
          <cell r="F138" t="str">
            <v>Electicity - prices per 100 kwh</v>
          </cell>
          <cell r="G138" t="str">
            <v>Strom, Elektrizität</v>
          </cell>
          <cell r="H138" t="str">
            <v>Electicity - prices per 100 kwh</v>
          </cell>
          <cell r="I138" t="str">
            <v>Electicity - prices per 100 kwh</v>
          </cell>
          <cell r="J138" t="str">
            <v>Electicity - prices per 100 kwh</v>
          </cell>
          <cell r="K138" t="str">
            <v>Electicity - prices per 100 kwh</v>
          </cell>
          <cell r="L138" t="str">
            <v>Electicity - prices per 100 kwh</v>
          </cell>
          <cell r="M138" t="str">
            <v>Electricité</v>
          </cell>
          <cell r="N138" t="str">
            <v>Electicity - prices per 100 kwh</v>
          </cell>
          <cell r="O138" t="str">
            <v>Electicity - prices per 100 kwh</v>
          </cell>
          <cell r="P138" t="str">
            <v>Electicity - prices per 100 kwh</v>
          </cell>
          <cell r="Q138" t="str">
            <v>Electicity - prices per 100 kwh</v>
          </cell>
          <cell r="R138" t="str">
            <v>Electicity - prices per 100 kwh</v>
          </cell>
          <cell r="S138" t="str">
            <v>Electicity - prices per 100 kwh</v>
          </cell>
          <cell r="T138" t="str">
            <v>Electicity - prices per 100 kwh</v>
          </cell>
          <cell r="U138" t="str">
            <v>Electicity - prices per 100 kwh</v>
          </cell>
          <cell r="V138" t="str">
            <v>Electicity - prices per 100 kwh</v>
          </cell>
          <cell r="W138" t="str">
            <v>Electicity - prices per 100 kwh</v>
          </cell>
          <cell r="X138" t="str">
            <v>Electicity - prices per 100 kwh</v>
          </cell>
        </row>
        <row r="139">
          <cell r="A139">
            <v>20221000</v>
          </cell>
          <cell r="B139">
            <v>7523</v>
          </cell>
          <cell r="C139" t="str">
            <v>u7</v>
          </cell>
          <cell r="D139" t="str">
            <v>g24</v>
          </cell>
          <cell r="E139" t="str">
            <v>Heating gas oil - prices per 100 litres</v>
          </cell>
          <cell r="F139" t="str">
            <v>Heating gas oil - prices per 100 litres</v>
          </cell>
          <cell r="G139" t="str">
            <v>Destillat-Heizöl</v>
          </cell>
          <cell r="H139" t="str">
            <v>Heating gas oil - prices per 100 litres</v>
          </cell>
          <cell r="I139" t="str">
            <v>Heating gas oil - prices per 100 litres</v>
          </cell>
          <cell r="J139" t="str">
            <v>Heating gas oil - prices per 100 litres</v>
          </cell>
          <cell r="K139" t="str">
            <v>Heating gas oil - prices per 100 litres</v>
          </cell>
          <cell r="L139" t="str">
            <v>Heating gas oil - prices per 100 litres</v>
          </cell>
          <cell r="M139" t="str">
            <v>Fuel-oil fluide</v>
          </cell>
          <cell r="N139" t="str">
            <v>Heating gas oil - prices per 100 litres</v>
          </cell>
          <cell r="O139" t="str">
            <v>Heating gas oil - prices per 100 litres</v>
          </cell>
          <cell r="P139" t="str">
            <v>Heating gas oil - prices per 100 litres</v>
          </cell>
          <cell r="Q139" t="str">
            <v>Heating gas oil - prices per 100 litres</v>
          </cell>
          <cell r="R139" t="str">
            <v>Heating gas oil - prices per 100 litres</v>
          </cell>
          <cell r="S139" t="str">
            <v>Heating gas oil - prices per 100 litres</v>
          </cell>
          <cell r="T139" t="str">
            <v>Heating gas oil - prices per 100 litres</v>
          </cell>
          <cell r="U139" t="str">
            <v>Heating gas oil - prices per 100 litres</v>
          </cell>
          <cell r="V139" t="str">
            <v>Heating gas oil - prices per 100 litres</v>
          </cell>
          <cell r="W139" t="str">
            <v>Heating gas oil - prices per 100 litres</v>
          </cell>
          <cell r="X139" t="str">
            <v>Heating gas oil - prices per 100 litres</v>
          </cell>
        </row>
        <row r="140">
          <cell r="A140">
            <v>20222000</v>
          </cell>
          <cell r="B140">
            <v>7526</v>
          </cell>
          <cell r="C140" t="str">
            <v>u2</v>
          </cell>
          <cell r="D140" t="str">
            <v>g24</v>
          </cell>
          <cell r="E140" t="str">
            <v>Residual fuel oil (prices/100 kg) - prices per 100 kg</v>
          </cell>
          <cell r="F140" t="str">
            <v>Residual fuel oil (prices/100 kg) - prices per 100 kg</v>
          </cell>
          <cell r="G140" t="str">
            <v>Rückstands-Heizöl</v>
          </cell>
          <cell r="H140" t="str">
            <v>Residual fuel oil (prices/100 kg) - prices per 100 kg</v>
          </cell>
          <cell r="I140" t="str">
            <v>Residual fuel oil (prices/100 kg) - prices per 100 kg</v>
          </cell>
          <cell r="J140" t="str">
            <v>Residual fuel oil (prices/100 kg) - prices per 100 kg</v>
          </cell>
          <cell r="K140" t="str">
            <v>Residual fuel oil (prices/100 kg) - prices per 100 kg</v>
          </cell>
          <cell r="L140" t="str">
            <v>Residual fuel oil (prices/100 kg) - prices per 100 kg</v>
          </cell>
          <cell r="M140" t="str">
            <v>Fuel-oil résiduel</v>
          </cell>
          <cell r="N140" t="str">
            <v>Residual fuel oil (prices/100 kg) - prices per 100 kg</v>
          </cell>
          <cell r="O140" t="str">
            <v>Residual fuel oil (prices/100 kg) - prices per 100 kg</v>
          </cell>
          <cell r="P140" t="str">
            <v>Residual fuel oil (prices/100 kg) - prices per 100 kg</v>
          </cell>
          <cell r="Q140" t="str">
            <v>Residual fuel oil (prices/100 kg) - prices per 100 kg</v>
          </cell>
          <cell r="R140" t="str">
            <v>Residual fuel oil (prices/100 kg) - prices per 100 kg</v>
          </cell>
          <cell r="S140" t="str">
            <v>Residual fuel oil (prices/100 kg) - prices per 100 kg</v>
          </cell>
          <cell r="T140" t="str">
            <v>Residual fuel oil (prices/100 kg) - prices per 100 kg</v>
          </cell>
          <cell r="U140" t="str">
            <v>Residual fuel oil (prices/100 kg) - prices per 100 kg</v>
          </cell>
          <cell r="V140" t="str">
            <v>Residual fuel oil (prices/100 kg) - prices per 100 kg</v>
          </cell>
          <cell r="W140" t="str">
            <v>Residual fuel oil (prices/100 kg) - prices per 100 kg</v>
          </cell>
          <cell r="X140" t="str">
            <v>Residual fuel oil (prices/100 kg) - prices per 100 kg</v>
          </cell>
        </row>
        <row r="141">
          <cell r="A141">
            <v>20231000</v>
          </cell>
          <cell r="B141">
            <v>7531</v>
          </cell>
          <cell r="C141" t="str">
            <v>u7</v>
          </cell>
          <cell r="D141" t="str">
            <v>g29</v>
          </cell>
          <cell r="E141" t="str">
            <v>Motor spirit - prices per 100 litres</v>
          </cell>
          <cell r="F141" t="str">
            <v>Motor spirit - prices per 100 litres</v>
          </cell>
          <cell r="G141" t="str">
            <v>Motorenbenzin</v>
          </cell>
          <cell r="H141" t="str">
            <v>Motor spirit - prices per 100 litres</v>
          </cell>
          <cell r="I141" t="str">
            <v>Motor spirit - prices per 100 litres</v>
          </cell>
          <cell r="J141" t="str">
            <v>Motor spirit - prices per 100 litres</v>
          </cell>
          <cell r="K141" t="str">
            <v>Motor spirit - prices per 100 litres</v>
          </cell>
          <cell r="L141" t="str">
            <v>Motor spirit - prices per 100 litres</v>
          </cell>
          <cell r="M141" t="str">
            <v>Essence moteur</v>
          </cell>
          <cell r="N141" t="str">
            <v>Motor spirit - prices per 100 litres</v>
          </cell>
          <cell r="O141" t="str">
            <v>Motor spirit - prices per 100 litres</v>
          </cell>
          <cell r="P141" t="str">
            <v>Motor spirit - prices per 100 litres</v>
          </cell>
          <cell r="Q141" t="str">
            <v>Motor spirit - prices per 100 litres</v>
          </cell>
          <cell r="R141" t="str">
            <v>Motor spirit - prices per 100 litres</v>
          </cell>
          <cell r="S141" t="str">
            <v>Motor spirit - prices per 100 litres</v>
          </cell>
          <cell r="T141" t="str">
            <v>Motor spirit - prices per 100 litres</v>
          </cell>
          <cell r="U141" t="str">
            <v>Motor spirit - prices per 100 litres</v>
          </cell>
          <cell r="V141" t="str">
            <v>Motor spirit - prices per 100 litres</v>
          </cell>
          <cell r="W141" t="str">
            <v>Motor spirit - prices per 100 litres</v>
          </cell>
          <cell r="X141" t="str">
            <v>Motor spirit - prices per 100 litres</v>
          </cell>
        </row>
        <row r="142">
          <cell r="A142">
            <v>20232000</v>
          </cell>
          <cell r="B142">
            <v>7535</v>
          </cell>
          <cell r="C142" t="str">
            <v>u7</v>
          </cell>
          <cell r="D142" t="str">
            <v>g29</v>
          </cell>
          <cell r="E142" t="str">
            <v>Diesel oil - prices per 100 litres</v>
          </cell>
          <cell r="F142" t="str">
            <v>Diesel oil - prices per 100 litres</v>
          </cell>
          <cell r="G142" t="str">
            <v>Dieselkraftstoff</v>
          </cell>
          <cell r="H142" t="str">
            <v>Diesel oil - prices per 100 litres</v>
          </cell>
          <cell r="I142" t="str">
            <v>Diesel oil - prices per 100 litres</v>
          </cell>
          <cell r="J142" t="str">
            <v>Diesel oil - prices per 100 litres</v>
          </cell>
          <cell r="K142" t="str">
            <v>Diesel oil - prices per 100 litres</v>
          </cell>
          <cell r="L142" t="str">
            <v>Diesel oil - prices per 100 litres</v>
          </cell>
          <cell r="M142" t="str">
            <v>Gazole</v>
          </cell>
          <cell r="N142" t="str">
            <v>Diesel oil - prices per 100 litres</v>
          </cell>
          <cell r="O142" t="str">
            <v>Diesel oil - prices per 100 litres</v>
          </cell>
          <cell r="P142" t="str">
            <v>Diesel oil - prices per 100 litres</v>
          </cell>
          <cell r="Q142" t="str">
            <v>Diesel oil - prices per 100 litres</v>
          </cell>
          <cell r="R142" t="str">
            <v>Diesel oil - prices per 100 litres</v>
          </cell>
          <cell r="S142" t="str">
            <v>Diesel oil - prices per 100 litres</v>
          </cell>
          <cell r="T142" t="str">
            <v>Diesel oil - prices per 100 litres</v>
          </cell>
          <cell r="U142" t="str">
            <v>Diesel oil - prices per 100 litres</v>
          </cell>
          <cell r="V142" t="str">
            <v>Diesel oil - prices per 100 litres</v>
          </cell>
          <cell r="W142" t="str">
            <v>Diesel oil - prices per 100 litres</v>
          </cell>
          <cell r="X142" t="str">
            <v>Diesel oil - prices per 100 litres</v>
          </cell>
        </row>
        <row r="143">
          <cell r="A143">
            <v>20311100</v>
          </cell>
          <cell r="B143">
            <v>7631</v>
          </cell>
          <cell r="C143" t="str">
            <v>u5</v>
          </cell>
          <cell r="D143" t="str">
            <v>g30</v>
          </cell>
          <cell r="E143" t="str">
            <v>Sulphate of ammonia - prices per 100 kg of nutritive substance</v>
          </cell>
          <cell r="F143" t="str">
            <v>Sulphate of ammonia - prices per 100 kg of nutritive substance</v>
          </cell>
          <cell r="G143" t="str">
            <v>Ammonsulfat</v>
          </cell>
          <cell r="H143" t="str">
            <v>Sulphate of ammonia - prices per 100 kg of nutritive substance</v>
          </cell>
          <cell r="I143" t="str">
            <v>Sulphate of ammonia - prices per 100 kg of nutritive substance</v>
          </cell>
          <cell r="J143" t="str">
            <v>Sulphate of ammonia - prices per 100 kg of nutritive substance</v>
          </cell>
          <cell r="K143" t="str">
            <v>Sulphate of ammonia - prices per 100 kg of nutritive substance</v>
          </cell>
          <cell r="L143" t="str">
            <v>Sulphate of ammonia - prices per 100 kg of nutritive substance</v>
          </cell>
          <cell r="M143" t="str">
            <v>Sulphate d'ammonium</v>
          </cell>
          <cell r="N143" t="str">
            <v>Sulphate of ammonia - prices per 100 kg of nutritive substance</v>
          </cell>
          <cell r="O143" t="str">
            <v>Sulphate of ammonia - prices per 100 kg of nutritive substance</v>
          </cell>
          <cell r="P143" t="str">
            <v>Sulphate of ammonia - prices per 100 kg of nutritive substance</v>
          </cell>
          <cell r="Q143" t="str">
            <v>Sulphate of ammonia - prices per 100 kg of nutritive substance</v>
          </cell>
          <cell r="R143" t="str">
            <v>Sulphate of ammonia - prices per 100 kg of nutritive substance</v>
          </cell>
          <cell r="S143" t="str">
            <v>Sulphate of ammonia - prices per 100 kg of nutritive substance</v>
          </cell>
          <cell r="T143" t="str">
            <v>Sulphate of ammonia - prices per 100 kg of nutritive substance</v>
          </cell>
          <cell r="U143" t="str">
            <v>Sulphate of ammonia - prices per 100 kg of nutritive substance</v>
          </cell>
          <cell r="V143" t="str">
            <v>Sulphate of ammonia - prices per 100 kg of nutritive substance</v>
          </cell>
          <cell r="W143" t="str">
            <v>Sulphate of ammonia - prices per 100 kg of nutritive substance</v>
          </cell>
          <cell r="X143" t="str">
            <v>Sulphate of ammonia - prices per 100 kg of nutritive substance</v>
          </cell>
        </row>
        <row r="144">
          <cell r="A144">
            <v>20311201</v>
          </cell>
          <cell r="B144">
            <v>7635</v>
          </cell>
          <cell r="C144" t="str">
            <v>u5</v>
          </cell>
          <cell r="D144" t="str">
            <v>g30</v>
          </cell>
          <cell r="E144" t="str">
            <v>Ammonium nitrate (26% N) (in sacks) - prices per 100 kg of nutritive substance</v>
          </cell>
          <cell r="F144" t="str">
            <v>Ammonium nitrate (26% N) (in sacks) - prices per 100 kg of nutritive substance</v>
          </cell>
          <cell r="G144" t="str">
            <v>Kalkammonsalpeter (26 % N) (Sackware)</v>
          </cell>
          <cell r="H144" t="str">
            <v>Ammonium nitrate (26% N) (in sacks) - prices per 100 kg of nutritive substance</v>
          </cell>
          <cell r="I144" t="str">
            <v>Ammonium nitrate (26% N) (in sacks) - prices per 100 kg of nutritive substance</v>
          </cell>
          <cell r="J144" t="str">
            <v>Ammonium nitrate (26% N) (in sacks) - prices per 100 kg of nutritive substance</v>
          </cell>
          <cell r="K144" t="str">
            <v>Ammonium nitrate (26% N) (in sacks) - prices per 100 kg of nutritive substance</v>
          </cell>
          <cell r="L144" t="str">
            <v>Ammonium nitrate (26% N) (in sacks) - prices per 100 kg of nutritive substance</v>
          </cell>
          <cell r="M144" t="str">
            <v>Nitrate d'ammonium (26 % N)(en sacs)</v>
          </cell>
          <cell r="N144" t="str">
            <v>Ammonium nitrate (26% N) (in sacks) - prices per 100 kg of nutritive substance</v>
          </cell>
          <cell r="O144" t="str">
            <v>Ammonium nitrate (26% N) (in sacks) - prices per 100 kg of nutritive substance</v>
          </cell>
          <cell r="P144" t="str">
            <v>Ammonium nitrate (26% N) (in sacks) - prices per 100 kg of nutritive substance</v>
          </cell>
          <cell r="Q144" t="str">
            <v>Ammonium nitrate (26% N) (in sacks) - prices per 100 kg of nutritive substance</v>
          </cell>
          <cell r="R144" t="str">
            <v>Ammonium nitrate (26% N) (in sacks) - prices per 100 kg of nutritive substance</v>
          </cell>
          <cell r="S144" t="str">
            <v>Ammonium nitrate (26% N) (in sacks) - prices per 100 kg of nutritive substance</v>
          </cell>
          <cell r="T144" t="str">
            <v>Ammonium nitrate (26% N) (in sacks) - prices per 100 kg of nutritive substance</v>
          </cell>
          <cell r="U144" t="str">
            <v>Ammonium nitrate (26% N) (in sacks) - prices per 100 kg of nutritive substance</v>
          </cell>
          <cell r="V144" t="str">
            <v>Ammonium nitrate (26% N) (in sacks) - prices per 100 kg of nutritive substance</v>
          </cell>
          <cell r="W144" t="str">
            <v>Ammonium nitrate (26% N) (in sacks) - prices per 100 kg of nutritive substance</v>
          </cell>
          <cell r="X144" t="str">
            <v>Ammonium nitrate (26% N) (in sacks) - prices per 100 kg of nutritive substance</v>
          </cell>
        </row>
        <row r="145">
          <cell r="A145">
            <v>20311202</v>
          </cell>
          <cell r="B145">
            <v>7636</v>
          </cell>
          <cell r="C145" t="str">
            <v>u5</v>
          </cell>
          <cell r="D145" t="str">
            <v>g30</v>
          </cell>
          <cell r="E145" t="str">
            <v>Ammonium nitrate (26% N) (in bulk) - prices per 100 kg of nutritive substance</v>
          </cell>
          <cell r="F145" t="str">
            <v>Ammonium nitrate (26% N) (in bulk) - prices per 100 kg of nutritive substance</v>
          </cell>
          <cell r="G145" t="str">
            <v>Kalkammonsalpeter (26 % N) (Schüttgut)</v>
          </cell>
          <cell r="H145" t="str">
            <v>Ammonium nitrate (26% N) (in bulk) - prices per 100 kg of nutritive substance</v>
          </cell>
          <cell r="I145" t="str">
            <v>Ammonium nitrate (26% N) (in bulk) - prices per 100 kg of nutritive substance</v>
          </cell>
          <cell r="J145" t="str">
            <v>Ammonium nitrate (26% N) (in bulk) - prices per 100 kg of nutritive substance</v>
          </cell>
          <cell r="K145" t="str">
            <v>Ammonium nitrate (26% N) (in bulk) - prices per 100 kg of nutritive substance</v>
          </cell>
          <cell r="L145" t="str">
            <v>Ammonium nitrate (26% N) (in bulk) - prices per 100 kg of nutritive substance</v>
          </cell>
          <cell r="M145" t="str">
            <v>Nitrate d'ammonium (26 % N)(en vrac)</v>
          </cell>
          <cell r="N145" t="str">
            <v>Ammonium nitrate (26% N) (in bulk) - prices per 100 kg of nutritive substance</v>
          </cell>
          <cell r="O145" t="str">
            <v>Ammonium nitrate (26% N) (in bulk) - prices per 100 kg of nutritive substance</v>
          </cell>
          <cell r="P145" t="str">
            <v>Ammonium nitrate (26% N) (in bulk) - prices per 100 kg of nutritive substance</v>
          </cell>
          <cell r="Q145" t="str">
            <v>Ammonium nitrate (26% N) (in bulk) - prices per 100 kg of nutritive substance</v>
          </cell>
          <cell r="R145" t="str">
            <v>Ammonium nitrate (26% N) (in bulk) - prices per 100 kg of nutritive substance</v>
          </cell>
          <cell r="S145" t="str">
            <v>Ammonium nitrate (26% N) (in bulk) - prices per 100 kg of nutritive substance</v>
          </cell>
          <cell r="T145" t="str">
            <v>Ammonium nitrate (26% N) (in bulk) - prices per 100 kg of nutritive substance</v>
          </cell>
          <cell r="U145" t="str">
            <v>Ammonium nitrate (26% N) (in bulk) - prices per 100 kg of nutritive substance</v>
          </cell>
          <cell r="V145" t="str">
            <v>Ammonium nitrate (26% N) (in bulk) - prices per 100 kg of nutritive substance</v>
          </cell>
          <cell r="W145" t="str">
            <v>Ammonium nitrate (26% N) (in bulk) - prices per 100 kg of nutritive substance</v>
          </cell>
          <cell r="X145" t="str">
            <v>Ammonium nitrate (26% N) (in bulk) - prices per 100 kg of nutritive substance</v>
          </cell>
        </row>
        <row r="146">
          <cell r="A146">
            <v>20311301</v>
          </cell>
          <cell r="B146">
            <v>7645</v>
          </cell>
          <cell r="C146" t="str">
            <v>u5</v>
          </cell>
          <cell r="D146" t="str">
            <v>g30</v>
          </cell>
          <cell r="E146" t="str">
            <v>Ammonium nitrate (33% N) (in sacks) - prices per 100 kg of nutritive substance</v>
          </cell>
          <cell r="F146" t="str">
            <v>Ammonium nitrate (33% N) (in sacks) - prices per 100 kg of nutritive substance</v>
          </cell>
          <cell r="G146" t="str">
            <v>Ammonsalpeter (33 % N) (Sackware)</v>
          </cell>
          <cell r="H146" t="str">
            <v>Ammonium nitrate (33% N) (in sacks) - prices per 100 kg of nutritive substance</v>
          </cell>
          <cell r="I146" t="str">
            <v>Ammonium nitrate (33% N) (in sacks) - prices per 100 kg of nutritive substance</v>
          </cell>
          <cell r="J146" t="str">
            <v>Ammonium nitrate (33% N) (in sacks) - prices per 100 kg of nutritive substance</v>
          </cell>
          <cell r="K146" t="str">
            <v>Ammonium nitrate (33% N) (in sacks) - prices per 100 kg of nutritive substance</v>
          </cell>
          <cell r="L146" t="str">
            <v>Ammonium nitrate (33% N) (in sacks) - prices per 100 kg of nutritive substance</v>
          </cell>
          <cell r="M146" t="str">
            <v>Nitrate d'ammonium (33 % N)(ensacs)</v>
          </cell>
          <cell r="N146" t="str">
            <v>Ammonium nitrate (33% N) (in sacks) - prices per 100 kg of nutritive substance</v>
          </cell>
          <cell r="O146" t="str">
            <v>Ammonium nitrate (33% N) (in sacks) - prices per 100 kg of nutritive substance</v>
          </cell>
          <cell r="P146" t="str">
            <v>Ammonium nitrate (33% N) (in sacks) - prices per 100 kg of nutritive substance</v>
          </cell>
          <cell r="Q146" t="str">
            <v>Ammonium nitrate (33% N) (in sacks) - prices per 100 kg of nutritive substance</v>
          </cell>
          <cell r="R146" t="str">
            <v>Ammonium nitrate (33% N) (in sacks) - prices per 100 kg of nutritive substance</v>
          </cell>
          <cell r="S146" t="str">
            <v>Ammonium nitrate (33% N) (in sacks) - prices per 100 kg of nutritive substance</v>
          </cell>
          <cell r="T146" t="str">
            <v>Ammonium nitrate (33% N) (in sacks) - prices per 100 kg of nutritive substance</v>
          </cell>
          <cell r="U146" t="str">
            <v>Ammonium nitrate (33% N) (in sacks) - prices per 100 kg of nutritive substance</v>
          </cell>
          <cell r="V146" t="str">
            <v>Ammonium nitrate (33% N) (in sacks) - prices per 100 kg of nutritive substance</v>
          </cell>
          <cell r="W146" t="str">
            <v>Ammonium nitrate (33% N) (in sacks) - prices per 100 kg of nutritive substance</v>
          </cell>
          <cell r="X146" t="str">
            <v>Ammonium nitrate (33% N) (in sacks) - prices per 100 kg of nutritive substance</v>
          </cell>
        </row>
        <row r="147">
          <cell r="A147">
            <v>20311400</v>
          </cell>
          <cell r="B147">
            <v>7647</v>
          </cell>
          <cell r="C147" t="str">
            <v>u5</v>
          </cell>
          <cell r="D147" t="str">
            <v>g30</v>
          </cell>
          <cell r="E147" t="str">
            <v>Urea - prices per 100 kg of nutritive substance</v>
          </cell>
          <cell r="F147" t="str">
            <v>Urea - prices per 100 kg of nutritive substance</v>
          </cell>
          <cell r="G147" t="str">
            <v>Harnstoff (Nährstoffgehalt: 46 %)</v>
          </cell>
          <cell r="H147" t="str">
            <v>Urea - prices per 100 kg of nutritive substance</v>
          </cell>
          <cell r="I147" t="str">
            <v>Urea - prices per 100 kg of nutritive substance</v>
          </cell>
          <cell r="J147" t="str">
            <v>Urea - prices per 100 kg of nutritive substance</v>
          </cell>
          <cell r="K147" t="str">
            <v>Urea - prices per 100 kg of nutritive substance</v>
          </cell>
          <cell r="L147" t="str">
            <v>Urea - prices per 100 kg of nutritive substance</v>
          </cell>
          <cell r="M147" t="str">
            <v>Urée</v>
          </cell>
          <cell r="N147" t="str">
            <v>Urea - prices per 100 kg of nutritive substance</v>
          </cell>
          <cell r="O147" t="str">
            <v>Urea - prices per 100 kg of nutritive substance</v>
          </cell>
          <cell r="P147" t="str">
            <v>Urea - prices per 100 kg of nutritive substance</v>
          </cell>
          <cell r="Q147" t="str">
            <v>Urea - prices per 100 kg of nutritive substance</v>
          </cell>
          <cell r="R147" t="str">
            <v>Urea - prices per 100 kg of nutritive substance</v>
          </cell>
          <cell r="S147" t="str">
            <v>Urea - prices per 100 kg of nutritive substance</v>
          </cell>
          <cell r="T147" t="str">
            <v>Urea - prices per 100 kg of nutritive substance</v>
          </cell>
          <cell r="U147" t="str">
            <v>Urea - prices per 100 kg of nutritive substance</v>
          </cell>
          <cell r="V147" t="str">
            <v>Urea - prices per 100 kg of nutritive substance</v>
          </cell>
          <cell r="W147" t="str">
            <v>Urea - prices per 100 kg of nutritive substance</v>
          </cell>
          <cell r="X147" t="str">
            <v>Urea - prices per 100 kg of nutritive substance</v>
          </cell>
        </row>
        <row r="148">
          <cell r="A148">
            <v>20312100</v>
          </cell>
          <cell r="B148">
            <v>7670</v>
          </cell>
          <cell r="C148" t="str">
            <v>u5</v>
          </cell>
          <cell r="D148" t="str">
            <v>g57</v>
          </cell>
          <cell r="E148" t="str">
            <v>Superphosphate (18% P205) - prices per 100 kg of nutritive substance</v>
          </cell>
          <cell r="F148" t="str">
            <v>Superphosphate (18% P205) - prices per 100 kg of nutritive substance</v>
          </cell>
          <cell r="G148" t="str">
            <v>Superphosphat</v>
          </cell>
          <cell r="H148" t="str">
            <v>Superphosphate (18% P205) - prices per 100 kg of nutritive substance</v>
          </cell>
          <cell r="I148" t="str">
            <v>Superphosphate (18% P205) - prices per 100 kg of nutritive substance</v>
          </cell>
          <cell r="J148" t="str">
            <v>Superphosphate (18% P205) - prices per 100 kg of nutritive substance</v>
          </cell>
          <cell r="K148" t="str">
            <v>Superphosphate (18% P205) - prices per 100 kg of nutritive substance</v>
          </cell>
          <cell r="L148" t="str">
            <v>Superphosphate (18% P205) - prices per 100 kg of nutritive substance</v>
          </cell>
          <cell r="M148" t="str">
            <v>Superphosphate</v>
          </cell>
          <cell r="N148" t="str">
            <v>Superphosphate (18% P205) - prices per 100 kg of nutritive substance</v>
          </cell>
          <cell r="O148" t="str">
            <v>Superphosphate (18% P205) - prices per 100 kg of nutritive substance</v>
          </cell>
          <cell r="P148" t="str">
            <v>Superphosphate (18% P205) - prices per 100 kg of nutritive substance</v>
          </cell>
          <cell r="Q148" t="str">
            <v>Superphosphate (18% P205) - prices per 100 kg of nutritive substance</v>
          </cell>
          <cell r="R148" t="str">
            <v>Superphosphate (18% P205) - prices per 100 kg of nutritive substance</v>
          </cell>
          <cell r="S148" t="str">
            <v>Superphosphate (18% P205) - prices per 100 kg of nutritive substance</v>
          </cell>
          <cell r="T148" t="str">
            <v>Superphosphate (18% P205) - prices per 100 kg of nutritive substance</v>
          </cell>
          <cell r="U148" t="str">
            <v>Superphosphate (18% P205) - prices per 100 kg of nutritive substance</v>
          </cell>
          <cell r="V148" t="str">
            <v>Superphosphate (18% P205) - prices per 100 kg of nutritive substance</v>
          </cell>
          <cell r="W148" t="str">
            <v>Superphosphate (18% P205) - prices per 100 kg of nutritive substance</v>
          </cell>
          <cell r="X148" t="str">
            <v>Superphosphate (18% P205) - prices per 100 kg of nutritive substance</v>
          </cell>
        </row>
        <row r="149">
          <cell r="A149">
            <v>20312200</v>
          </cell>
          <cell r="B149">
            <v>7674</v>
          </cell>
          <cell r="C149" t="str">
            <v>u5</v>
          </cell>
          <cell r="D149" t="str">
            <v>g57</v>
          </cell>
          <cell r="E149" t="str">
            <v>Triple Superphosphate (46% P205) - prices per 100 kg of nutritive substance</v>
          </cell>
          <cell r="F149" t="str">
            <v>Triple Superphosphate (46% P205) - prices per 100 kg of nutritive substance</v>
          </cell>
          <cell r="G149" t="str">
            <v>Tripelsuperphosphat (46 % P2O5)</v>
          </cell>
          <cell r="H149" t="str">
            <v>Triple Superphosphate (46% P205) - prices per 100 kg of nutritive substance</v>
          </cell>
          <cell r="I149" t="str">
            <v>Triple Superphosphate (46% P205) - prices per 100 kg of nutritive substance</v>
          </cell>
          <cell r="J149" t="str">
            <v>Triple Superphosphate (46% P205) - prices per 100 kg of nutritive substance</v>
          </cell>
          <cell r="K149" t="str">
            <v>Triple Superphosphate (46% P205) - prices per 100 kg of nutritive substance</v>
          </cell>
          <cell r="L149" t="str">
            <v>Triple Superphosphate (46% P205) - prices per 100 kg of nutritive substance</v>
          </cell>
          <cell r="M149" t="str">
            <v>Triple superphosphate (46 % P2O5)</v>
          </cell>
          <cell r="N149" t="str">
            <v>Triple Superphosphate (46% P205) - prices per 100 kg of nutritive substance</v>
          </cell>
          <cell r="O149" t="str">
            <v>Triple Superphosphate (46% P205) - prices per 100 kg of nutritive substance</v>
          </cell>
          <cell r="P149" t="str">
            <v>Triple Superphosphate (46% P205) - prices per 100 kg of nutritive substance</v>
          </cell>
          <cell r="Q149" t="str">
            <v>Triple Superphosphate (46% P205) - prices per 100 kg of nutritive substance</v>
          </cell>
          <cell r="R149" t="str">
            <v>Triple Superphosphate (46% P205) - prices per 100 kg of nutritive substance</v>
          </cell>
          <cell r="S149" t="str">
            <v>Triple Superphosphate (46% P205) - prices per 100 kg of nutritive substance</v>
          </cell>
          <cell r="T149" t="str">
            <v>Triple Superphosphate (46% P205) - prices per 100 kg of nutritive substance</v>
          </cell>
          <cell r="U149" t="str">
            <v>Triple Superphosphate (46% P205) - prices per 100 kg of nutritive substance</v>
          </cell>
          <cell r="V149" t="str">
            <v>Triple Superphosphate (46% P205) - prices per 100 kg of nutritive substance</v>
          </cell>
          <cell r="W149" t="str">
            <v>Triple Superphosphate (46% P205) - prices per 100 kg of nutritive substance</v>
          </cell>
          <cell r="X149" t="str">
            <v>Triple Superphosphate (46% P205) - prices per 100 kg of nutritive substance</v>
          </cell>
        </row>
        <row r="150">
          <cell r="A150">
            <v>20313100</v>
          </cell>
          <cell r="B150">
            <v>7681</v>
          </cell>
          <cell r="C150" t="str">
            <v>u5</v>
          </cell>
          <cell r="D150" t="str">
            <v>g61</v>
          </cell>
          <cell r="E150" t="str">
            <v>Muriate of potash - prices per 100 kg of nutritive substance</v>
          </cell>
          <cell r="F150" t="str">
            <v>Muriate of potash - prices per 100 kg of nutritive substance</v>
          </cell>
          <cell r="G150" t="str">
            <v>Kaliumchlorid</v>
          </cell>
          <cell r="H150" t="str">
            <v>Muriate of potash - prices per 100 kg of nutritive substance</v>
          </cell>
          <cell r="I150" t="str">
            <v>Muriate of potash - prices per 100 kg of nutritive substance</v>
          </cell>
          <cell r="J150" t="str">
            <v>Muriate of potash - prices per 100 kg of nutritive substance</v>
          </cell>
          <cell r="K150" t="str">
            <v>Muriate of potash - prices per 100 kg of nutritive substance</v>
          </cell>
          <cell r="L150" t="str">
            <v>Muriate of potash - prices per 100 kg of nutritive substance</v>
          </cell>
          <cell r="M150" t="str">
            <v>Chlorure de potassium</v>
          </cell>
          <cell r="N150" t="str">
            <v>Muriate of potash - prices per 100 kg of nutritive substance</v>
          </cell>
          <cell r="O150" t="str">
            <v>Muriate of potash - prices per 100 kg of nutritive substance</v>
          </cell>
          <cell r="P150" t="str">
            <v>Muriate of potash - prices per 100 kg of nutritive substance</v>
          </cell>
          <cell r="Q150" t="str">
            <v>Muriate of potash - prices per 100 kg of nutritive substance</v>
          </cell>
          <cell r="R150" t="str">
            <v>Muriate of potash - prices per 100 kg of nutritive substance</v>
          </cell>
          <cell r="S150" t="str">
            <v>Muriate of potash - prices per 100 kg of nutritive substance</v>
          </cell>
          <cell r="T150" t="str">
            <v>Muriate of potash - prices per 100 kg of nutritive substance</v>
          </cell>
          <cell r="U150" t="str">
            <v>Muriate of potash - prices per 100 kg of nutritive substance</v>
          </cell>
          <cell r="V150" t="str">
            <v>Muriate of potash - prices per 100 kg of nutritive substance</v>
          </cell>
          <cell r="W150" t="str">
            <v>Muriate of potash - prices per 100 kg of nutritive substance</v>
          </cell>
          <cell r="X150" t="str">
            <v>Muriate of potash - prices per 100 kg of nutritive substance</v>
          </cell>
        </row>
        <row r="151">
          <cell r="A151">
            <v>20313200</v>
          </cell>
          <cell r="B151">
            <v>7685</v>
          </cell>
          <cell r="C151" t="str">
            <v>u5</v>
          </cell>
          <cell r="D151" t="str">
            <v>g61</v>
          </cell>
          <cell r="E151" t="str">
            <v>Sulphate of potash - prices per 100 kg of nutritive substance</v>
          </cell>
          <cell r="F151" t="str">
            <v>Sulphate of potash - prices per 100 kg of nutritive substance</v>
          </cell>
          <cell r="G151" t="str">
            <v>Kaliumsulfat</v>
          </cell>
          <cell r="H151" t="str">
            <v>Sulphate of potash - prices per 100 kg of nutritive substance</v>
          </cell>
          <cell r="I151" t="str">
            <v>Sulphate of potash - prices per 100 kg of nutritive substance</v>
          </cell>
          <cell r="J151" t="str">
            <v>Sulphate of potash - prices per 100 kg of nutritive substance</v>
          </cell>
          <cell r="K151" t="str">
            <v>Sulphate of potash - prices per 100 kg of nutritive substance</v>
          </cell>
          <cell r="L151" t="str">
            <v>Sulphate of potash - prices per 100 kg of nutritive substance</v>
          </cell>
          <cell r="M151" t="str">
            <v>Sulfate de potassium</v>
          </cell>
          <cell r="N151" t="str">
            <v>Sulphate of potash - prices per 100 kg of nutritive substance</v>
          </cell>
          <cell r="O151" t="str">
            <v>Sulphate of potash - prices per 100 kg of nutritive substance</v>
          </cell>
          <cell r="P151" t="str">
            <v>Sulphate of potash - prices per 100 kg of nutritive substance</v>
          </cell>
          <cell r="Q151" t="str">
            <v>Sulphate of potash - prices per 100 kg of nutritive substance</v>
          </cell>
          <cell r="R151" t="str">
            <v>Sulphate of potash - prices per 100 kg of nutritive substance</v>
          </cell>
          <cell r="S151" t="str">
            <v>Sulphate of potash - prices per 100 kg of nutritive substance</v>
          </cell>
          <cell r="T151" t="str">
            <v>Sulphate of potash - prices per 100 kg of nutritive substance</v>
          </cell>
          <cell r="U151" t="str">
            <v>Sulphate of potash - prices per 100 kg of nutritive substance</v>
          </cell>
          <cell r="V151" t="str">
            <v>Sulphate of potash - prices per 100 kg of nutritive substance</v>
          </cell>
          <cell r="W151" t="str">
            <v>Sulphate of potash - prices per 100 kg of nutritive substance</v>
          </cell>
          <cell r="X151" t="str">
            <v>Sulphate of potash - prices per 100 kg of nutritive substance</v>
          </cell>
        </row>
        <row r="152">
          <cell r="A152">
            <v>20321100</v>
          </cell>
          <cell r="B152">
            <v>7711</v>
          </cell>
          <cell r="C152" t="str">
            <v>u4</v>
          </cell>
          <cell r="D152" t="str">
            <v>g31</v>
          </cell>
          <cell r="E152" t="str">
            <v>Binary fertilizers: 1 - 1 - 0 - prices per 100 kg merchandise</v>
          </cell>
          <cell r="F152" t="str">
            <v>Binary fertilizers: 1 - 1 - 0 - prices per 100 kg merchandise</v>
          </cell>
          <cell r="G152" t="str">
            <v>Zweinährstoffdünger: 1 - 1 - 0</v>
          </cell>
          <cell r="H152" t="str">
            <v>Binary fertilizers: 1 - 1 - 0 - prices per 100 kg merchandise</v>
          </cell>
          <cell r="I152" t="str">
            <v>Binary fertilizers: 1 - 1 - 0 - prices per 100 kg merchandise</v>
          </cell>
          <cell r="J152" t="str">
            <v>Binary fertilizers: 1 - 1 - 0 - prices per 100 kg merchandise</v>
          </cell>
          <cell r="K152" t="str">
            <v>Binary fertilizers: 1 - 1 - 0 - prices per 100 kg merchandise</v>
          </cell>
          <cell r="L152" t="str">
            <v>Binary fertilizers: 1 - 1 - 0 - prices per 100 kg merchandise</v>
          </cell>
          <cell r="M152" t="str">
            <v>Engrais binaires: 1 - 1 - 0</v>
          </cell>
          <cell r="N152" t="str">
            <v>Binary fertilizers: 1 - 1 - 0 - prices per 100 kg merchandise</v>
          </cell>
          <cell r="O152" t="str">
            <v>Binary fertilizers: 1 - 1 - 0 - prices per 100 kg merchandise</v>
          </cell>
          <cell r="P152" t="str">
            <v>Binary fertilizers: 1 - 1 - 0 - prices per 100 kg merchandise</v>
          </cell>
          <cell r="Q152" t="str">
            <v>Binary fertilizers: 1 - 1 - 0 - prices per 100 kg merchandise</v>
          </cell>
          <cell r="R152" t="str">
            <v>Binary fertilizers: 1 - 1 - 0 - prices per 100 kg merchandise</v>
          </cell>
          <cell r="S152" t="str">
            <v>Binary fertilizers: 1 - 1 - 0 - prices per 100 kg merchandise</v>
          </cell>
          <cell r="T152" t="str">
            <v>Binary fertilizers: 1 - 1 - 0 - prices per 100 kg merchandise</v>
          </cell>
          <cell r="U152" t="str">
            <v>Binary fertilizers: 1 - 1 - 0 - prices per 100 kg merchandise</v>
          </cell>
          <cell r="V152" t="str">
            <v>Binary fertilizers: 1 - 1 - 0 - prices per 100 kg merchandise</v>
          </cell>
          <cell r="W152" t="str">
            <v>Binary fertilizers: 1 - 1 - 0 - prices per 100 kg merchandise</v>
          </cell>
          <cell r="X152" t="str">
            <v>Binary fertilizers: 1 - 1 - 0 - prices per 100 kg merchandise</v>
          </cell>
        </row>
        <row r="153">
          <cell r="A153">
            <v>20322100</v>
          </cell>
          <cell r="B153">
            <v>7721</v>
          </cell>
          <cell r="C153" t="str">
            <v>u4</v>
          </cell>
          <cell r="D153" t="str">
            <v>g59</v>
          </cell>
          <cell r="E153" t="str">
            <v>Binary fertilizers: 0 - 1 - 1 - prices per 100 kg merchandise</v>
          </cell>
          <cell r="F153" t="str">
            <v>Binary fertilizers: 0 - 1 - 1 - prices per 100 kg merchandise</v>
          </cell>
          <cell r="G153" t="str">
            <v>Zweinährstoffdünger: 0 - 1 - 1</v>
          </cell>
          <cell r="H153" t="str">
            <v>Binary fertilizers: 0 - 1 - 1 - prices per 100 kg merchandise</v>
          </cell>
          <cell r="I153" t="str">
            <v>Binary fertilizers: 0 - 1 - 1 - prices per 100 kg merchandise</v>
          </cell>
          <cell r="J153" t="str">
            <v>Binary fertilizers: 0 - 1 - 1 - prices per 100 kg merchandise</v>
          </cell>
          <cell r="K153" t="str">
            <v>Binary fertilizers: 0 - 1 - 1 - prices per 100 kg merchandise</v>
          </cell>
          <cell r="L153" t="str">
            <v>Binary fertilizers: 0 - 1 - 1 - prices per 100 kg merchandise</v>
          </cell>
          <cell r="M153" t="str">
            <v>Engrais binaires: 0 - 1 - 1</v>
          </cell>
          <cell r="N153" t="str">
            <v>Binary fertilizers: 0 - 1 - 1 - prices per 100 kg merchandise</v>
          </cell>
          <cell r="O153" t="str">
            <v>Binary fertilizers: 0 - 1 - 1 - prices per 100 kg merchandise</v>
          </cell>
          <cell r="P153" t="str">
            <v>Binary fertilizers: 0 - 1 - 1 - prices per 100 kg merchandise</v>
          </cell>
          <cell r="Q153" t="str">
            <v>Binary fertilizers: 0 - 1 - 1 - prices per 100 kg merchandise</v>
          </cell>
          <cell r="R153" t="str">
            <v>Binary fertilizers: 0 - 1 - 1 - prices per 100 kg merchandise</v>
          </cell>
          <cell r="S153" t="str">
            <v>Binary fertilizers: 0 - 1 - 1 - prices per 100 kg merchandise</v>
          </cell>
          <cell r="T153" t="str">
            <v>Binary fertilizers: 0 - 1 - 1 - prices per 100 kg merchandise</v>
          </cell>
          <cell r="U153" t="str">
            <v>Binary fertilizers: 0 - 1 - 1 - prices per 100 kg merchandise</v>
          </cell>
          <cell r="V153" t="str">
            <v>Binary fertilizers: 0 - 1 - 1 - prices per 100 kg merchandise</v>
          </cell>
          <cell r="W153" t="str">
            <v>Binary fertilizers: 0 - 1 - 1 - prices per 100 kg merchandise</v>
          </cell>
          <cell r="X153" t="str">
            <v>Binary fertilizers: 0 - 1 - 1 - prices per 100 kg merchandise</v>
          </cell>
        </row>
        <row r="154">
          <cell r="A154">
            <v>20322200</v>
          </cell>
          <cell r="B154">
            <v>7725</v>
          </cell>
          <cell r="C154" t="str">
            <v>u4</v>
          </cell>
          <cell r="D154" t="str">
            <v>g59</v>
          </cell>
          <cell r="E154" t="str">
            <v>Binary fertilizers: 0 - 20 - 20 - prices per 100 kg merchandise</v>
          </cell>
          <cell r="F154" t="str">
            <v>Binary fertilizers: 0 - 20 - 20 - prices per 100 kg merchandise</v>
          </cell>
          <cell r="G154" t="str">
            <v>Zweinährstoffdünger: 0 - 20 - 20</v>
          </cell>
          <cell r="H154" t="str">
            <v>Binary fertilizers: 0 - 20 - 20 - prices per 100 kg merchandise</v>
          </cell>
          <cell r="I154" t="str">
            <v>Binary fertilizers: 0 - 20 - 20 - prices per 100 kg merchandise</v>
          </cell>
          <cell r="J154" t="str">
            <v>Binary fertilizers: 0 - 20 - 20 - prices per 100 kg merchandise</v>
          </cell>
          <cell r="K154" t="str">
            <v>Binary fertilizers: 0 - 20 - 20 - prices per 100 kg merchandise</v>
          </cell>
          <cell r="L154" t="str">
            <v>Binary fertilizers: 0 - 20 - 20 - prices per 100 kg merchandise</v>
          </cell>
          <cell r="M154" t="str">
            <v>Engrais binaires: 0 - 20 - 20</v>
          </cell>
          <cell r="N154" t="str">
            <v>Binary fertilizers: 0 - 20 - 20 - prices per 100 kg merchandise</v>
          </cell>
          <cell r="O154" t="str">
            <v>Binary fertilizers: 0 - 20 - 20 - prices per 100 kg merchandise</v>
          </cell>
          <cell r="P154" t="str">
            <v>Binary fertilizers: 0 - 20 - 20 - prices per 100 kg merchandise</v>
          </cell>
          <cell r="Q154" t="str">
            <v>Binary fertilizers: 0 - 20 - 20 - prices per 100 kg merchandise</v>
          </cell>
          <cell r="R154" t="str">
            <v>Binary fertilizers: 0 - 20 - 20 - prices per 100 kg merchandise</v>
          </cell>
          <cell r="S154" t="str">
            <v>Binary fertilizers: 0 - 20 - 20 - prices per 100 kg merchandise</v>
          </cell>
          <cell r="T154" t="str">
            <v>Binary fertilizers: 0 - 20 - 20 - prices per 100 kg merchandise</v>
          </cell>
          <cell r="U154" t="str">
            <v>Binary fertilizers: 0 - 20 - 20 - prices per 100 kg merchandise</v>
          </cell>
          <cell r="V154" t="str">
            <v>Binary fertilizers: 0 - 20 - 20 - prices per 100 kg merchandise</v>
          </cell>
          <cell r="W154" t="str">
            <v>Binary fertilizers: 0 - 20 - 20 - prices per 100 kg merchandise</v>
          </cell>
          <cell r="X154" t="str">
            <v>Binary fertilizers: 0 - 20 - 20 - prices per 100 kg merchandise</v>
          </cell>
        </row>
        <row r="155">
          <cell r="A155">
            <v>20323100</v>
          </cell>
          <cell r="B155">
            <v>7750</v>
          </cell>
          <cell r="C155" t="str">
            <v>u4</v>
          </cell>
          <cell r="D155" t="str">
            <v>g32</v>
          </cell>
          <cell r="E155" t="str">
            <v>Ternary fertilizers: 1 - 0;5 - 0;5 - prices per 100 kg merchandise</v>
          </cell>
          <cell r="F155" t="str">
            <v>Ternary fertilizers: 1 - 0;5 - 0;5 - prices per 100 kg merchandise</v>
          </cell>
          <cell r="G155" t="str">
            <v>Dreinährstoffdünger: 1 - 0.5 - 0.5</v>
          </cell>
          <cell r="H155" t="str">
            <v>Ternary fertilizers: 1 - 0;5 - 0;5 - prices per 100 kg merchandise</v>
          </cell>
          <cell r="I155" t="str">
            <v>Ternary fertilizers: 1 - 0;5 - 0;5 - prices per 100 kg merchandise</v>
          </cell>
          <cell r="J155" t="str">
            <v>Ternary fertilizers: 1 - 0;5 - 0;5 - prices per 100 kg merchandise</v>
          </cell>
          <cell r="K155" t="str">
            <v>Ternary fertilizers: 1 - 0;5 - 0;5 - prices per 100 kg merchandise</v>
          </cell>
          <cell r="L155" t="str">
            <v>Ternary fertilizers: 1 - 0;5 - 0;5 - prices per 100 kg merchandise</v>
          </cell>
          <cell r="M155" t="str">
            <v>Engrais ternaires: 1 - 0.5 - 0.5</v>
          </cell>
          <cell r="N155" t="str">
            <v>Ternary fertilizers: 1 - 0;5 - 0;5 - prices per 100 kg merchandise</v>
          </cell>
          <cell r="O155" t="str">
            <v>Ternary fertilizers: 1 - 0;5 - 0;5 - prices per 100 kg merchandise</v>
          </cell>
          <cell r="P155" t="str">
            <v>Ternary fertilizers: 1 - 0;5 - 0;5 - prices per 100 kg merchandise</v>
          </cell>
          <cell r="Q155" t="str">
            <v>Ternary fertilizers: 1 - 0;5 - 0;5 - prices per 100 kg merchandise</v>
          </cell>
          <cell r="R155" t="str">
            <v>Ternary fertilizers: 1 - 0;5 - 0;5 - prices per 100 kg merchandise</v>
          </cell>
          <cell r="S155" t="str">
            <v>Ternary fertilizers: 1 - 0;5 - 0;5 - prices per 100 kg merchandise</v>
          </cell>
          <cell r="T155" t="str">
            <v>Ternary fertilizers: 1 - 0;5 - 0;5 - prices per 100 kg merchandise</v>
          </cell>
          <cell r="U155" t="str">
            <v>Ternary fertilizers: 1 - 0;5 - 0;5 - prices per 100 kg merchandise</v>
          </cell>
          <cell r="V155" t="str">
            <v>Ternary fertilizers: 1 - 0;5 - 0;5 - prices per 100 kg merchandise</v>
          </cell>
          <cell r="W155" t="str">
            <v>Ternary fertilizers: 1 - 0;5 - 0;5 - prices per 100 kg merchandise</v>
          </cell>
          <cell r="X155" t="str">
            <v>Ternary fertilizers: 1 - 0;5 - 0;5 - prices per 100 kg merchandise</v>
          </cell>
        </row>
        <row r="156">
          <cell r="A156">
            <v>20323600</v>
          </cell>
          <cell r="B156">
            <v>7758</v>
          </cell>
          <cell r="C156" t="str">
            <v>u4</v>
          </cell>
          <cell r="D156" t="str">
            <v>g32</v>
          </cell>
          <cell r="E156" t="str">
            <v>Ternary fertilizers: 20 - 10 - 10 - prices per 100 kg merchandise</v>
          </cell>
          <cell r="F156" t="str">
            <v>Ternary fertilizers: 20 - 10 - 10 - prices per 100 kg merchandise</v>
          </cell>
          <cell r="G156" t="str">
            <v>Dreinährstoffdünger: 20 - 10 - 10</v>
          </cell>
          <cell r="H156" t="str">
            <v>Ternary fertilizers: 20 - 10 - 10 - prices per 100 kg merchandise</v>
          </cell>
          <cell r="I156" t="str">
            <v>Ternary fertilizers: 20 - 10 - 10 - prices per 100 kg merchandise</v>
          </cell>
          <cell r="J156" t="str">
            <v>Ternary fertilizers: 20 - 10 - 10 - prices per 100 kg merchandise</v>
          </cell>
          <cell r="K156" t="str">
            <v>Ternary fertilizers: 20 - 10 - 10 - prices per 100 kg merchandise</v>
          </cell>
          <cell r="L156" t="str">
            <v>Ternary fertilizers: 20 - 10 - 10 - prices per 100 kg merchandise</v>
          </cell>
          <cell r="M156" t="str">
            <v>Engrais ternaires: 20 - 10 - 10</v>
          </cell>
          <cell r="N156" t="str">
            <v>Ternary fertilizers: 20 - 10 - 10 - prices per 100 kg merchandise</v>
          </cell>
          <cell r="O156" t="str">
            <v>Ternary fertilizers: 20 - 10 - 10 - prices per 100 kg merchandise</v>
          </cell>
          <cell r="P156" t="str">
            <v>Ternary fertilizers: 20 - 10 - 10 - prices per 100 kg merchandise</v>
          </cell>
          <cell r="Q156" t="str">
            <v>Ternary fertilizers: 20 - 10 - 10 - prices per 100 kg merchandise</v>
          </cell>
          <cell r="R156" t="str">
            <v>Ternary fertilizers: 20 - 10 - 10 - prices per 100 kg merchandise</v>
          </cell>
          <cell r="S156" t="str">
            <v>Ternary fertilizers: 20 - 10 - 10 - prices per 100 kg merchandise</v>
          </cell>
          <cell r="T156" t="str">
            <v>Ternary fertilizers: 20 - 10 - 10 - prices per 100 kg merchandise</v>
          </cell>
          <cell r="U156" t="str">
            <v>Ternary fertilizers: 20 - 10 - 10 - prices per 100 kg merchandise</v>
          </cell>
          <cell r="V156" t="str">
            <v>Ternary fertilizers: 20 - 10 - 10 - prices per 100 kg merchandise</v>
          </cell>
          <cell r="W156" t="str">
            <v>Ternary fertilizers: 20 - 10 - 10 - prices per 100 kg merchandise</v>
          </cell>
          <cell r="X156" t="str">
            <v>Ternary fertilizers: 20 - 10 - 10 - prices per 100 kg merchandise</v>
          </cell>
        </row>
        <row r="157">
          <cell r="A157">
            <v>20323201</v>
          </cell>
          <cell r="B157">
            <v>7766</v>
          </cell>
          <cell r="C157" t="str">
            <v>u4</v>
          </cell>
          <cell r="D157" t="str">
            <v>g32</v>
          </cell>
          <cell r="E157" t="str">
            <v>Ternary fertilizers: 1 - 1 - 1 (in sacks) - prices per 100 kg merchandise</v>
          </cell>
          <cell r="F157" t="str">
            <v>Ternary fertilizers: 1 - 1 - 1 (in sacks) - prices per 100 kg merchandise</v>
          </cell>
          <cell r="G157" t="str">
            <v>Dreinährstoffdünger: 1 - 1 - 1 (Sackware)</v>
          </cell>
          <cell r="H157" t="str">
            <v>Ternary fertilizers: 1 - 1 - 1 (in sacks) - prices per 100 kg merchandise</v>
          </cell>
          <cell r="I157" t="str">
            <v>Ternary fertilizers: 1 - 1 - 1 (in sacks) - prices per 100 kg merchandise</v>
          </cell>
          <cell r="J157" t="str">
            <v>Ternary fertilizers: 1 - 1 - 1 (in sacks) - prices per 100 kg merchandise</v>
          </cell>
          <cell r="K157" t="str">
            <v>Ternary fertilizers: 1 - 1 - 1 (in sacks) - prices per 100 kg merchandise</v>
          </cell>
          <cell r="L157" t="str">
            <v>Ternary fertilizers: 1 - 1 - 1 (in sacks) - prices per 100 kg merchandise</v>
          </cell>
          <cell r="M157" t="str">
            <v>Engrais ternaires: 1 - 1 - 1 (en vrac)</v>
          </cell>
          <cell r="N157" t="str">
            <v>Ternary fertilizers: 1 - 1 - 1 (in sacks) - prices per 100 kg merchandise</v>
          </cell>
          <cell r="O157" t="str">
            <v>Ternary fertilizers: 1 - 1 - 1 (in sacks) - prices per 100 kg merchandise</v>
          </cell>
          <cell r="P157" t="str">
            <v>Ternary fertilizers: 1 - 1 - 1 (in sacks) - prices per 100 kg merchandise</v>
          </cell>
          <cell r="Q157" t="str">
            <v>Ternary fertilizers: 1 - 1 - 1 (in sacks) - prices per 100 kg merchandise</v>
          </cell>
          <cell r="R157" t="str">
            <v>Ternary fertilizers: 1 - 1 - 1 (in sacks) - prices per 100 kg merchandise</v>
          </cell>
          <cell r="S157" t="str">
            <v>Ternary fertilizers: 1 - 1 - 1 (in sacks) - prices per 100 kg merchandise</v>
          </cell>
          <cell r="T157" t="str">
            <v>Ternary fertilizers: 1 - 1 - 1 (in sacks) - prices per 100 kg merchandise</v>
          </cell>
          <cell r="U157" t="str">
            <v>Ternary fertilizers: 1 - 1 - 1 (in sacks) - prices per 100 kg merchandise</v>
          </cell>
          <cell r="V157" t="str">
            <v>Ternary fertilizers: 1 - 1 - 1 (in sacks) - prices per 100 kg merchandise</v>
          </cell>
          <cell r="W157" t="str">
            <v>Ternary fertilizers: 1 - 1 - 1 (in sacks) - prices per 100 kg merchandise</v>
          </cell>
          <cell r="X157" t="str">
            <v>Ternary fertilizers: 1 - 1 - 1 (in sacks) - prices per 100 kg merchandise</v>
          </cell>
        </row>
        <row r="158">
          <cell r="A158">
            <v>20323301</v>
          </cell>
          <cell r="B158">
            <v>7759</v>
          </cell>
          <cell r="C158" t="str">
            <v>u4</v>
          </cell>
          <cell r="D158" t="str">
            <v>g32</v>
          </cell>
          <cell r="E158" t="str">
            <v>Ternary Fertilizers: 17 - 17 - 17 (in sacks) - prices per 100 kg merchandise</v>
          </cell>
          <cell r="F158" t="str">
            <v>Ternary Fertilizers: 17 - 17 - 17 (in sacks) - prices per 100 kg merchandise</v>
          </cell>
          <cell r="G158" t="str">
            <v>Dreinährstoffdünger: 17 - 17 - 17 (Sackware)</v>
          </cell>
          <cell r="H158" t="str">
            <v>Ternary Fertilizers: 17 - 17 - 17 (in sacks) - prices per 100 kg merchandise</v>
          </cell>
          <cell r="I158" t="str">
            <v>Ternary Fertilizers: 17 - 17 - 17 (in sacks) - prices per 100 kg merchandise</v>
          </cell>
          <cell r="J158" t="str">
            <v>Ternary Fertilizers: 17 - 17 - 17 (in sacks) - prices per 100 kg merchandise</v>
          </cell>
          <cell r="K158" t="str">
            <v>Ternary Fertilizers: 17 - 17 - 17 (in sacks) - prices per 100 kg merchandise</v>
          </cell>
          <cell r="L158" t="str">
            <v>Ternary Fertilizers: 17 - 17 - 17 (in sacks) - prices per 100 kg merchandise</v>
          </cell>
          <cell r="M158" t="str">
            <v>Engrais ternaires: 17 - 17 - 17 (en sacs)</v>
          </cell>
          <cell r="N158" t="str">
            <v>Ternary Fertilizers: 17 - 17 - 17 (in sacks) - prices per 100 kg merchandise</v>
          </cell>
          <cell r="O158" t="str">
            <v>Ternary Fertilizers: 17 - 17 - 17 (in sacks) - prices per 100 kg merchandise</v>
          </cell>
          <cell r="P158" t="str">
            <v>Ternary Fertilizers: 17 - 17 - 17 (in sacks) - prices per 100 kg merchandise</v>
          </cell>
          <cell r="Q158" t="str">
            <v>Ternary Fertilizers: 17 - 17 - 17 (in sacks) - prices per 100 kg merchandise</v>
          </cell>
          <cell r="R158" t="str">
            <v>Ternary Fertilizers: 17 - 17 - 17 (in sacks) - prices per 100 kg merchandise</v>
          </cell>
          <cell r="S158" t="str">
            <v>Ternary Fertilizers: 17 - 17 - 17 (in sacks) - prices per 100 kg merchandise</v>
          </cell>
          <cell r="T158" t="str">
            <v>Ternary Fertilizers: 17 - 17 - 17 (in sacks) - prices per 100 kg merchandise</v>
          </cell>
          <cell r="U158" t="str">
            <v>Ternary Fertilizers: 17 - 17 - 17 (in sacks) - prices per 100 kg merchandise</v>
          </cell>
          <cell r="V158" t="str">
            <v>Ternary Fertilizers: 17 - 17 - 17 (in sacks) - prices per 100 kg merchandise</v>
          </cell>
          <cell r="W158" t="str">
            <v>Ternary Fertilizers: 17 - 17 - 17 (in sacks) - prices per 100 kg merchandise</v>
          </cell>
          <cell r="X158" t="str">
            <v>Ternary Fertilizers: 17 - 17 - 17 (in sacks) - prices per 100 kg merchandise</v>
          </cell>
        </row>
        <row r="159">
          <cell r="A159">
            <v>20323202</v>
          </cell>
          <cell r="B159">
            <v>7767</v>
          </cell>
          <cell r="C159" t="str">
            <v>u4</v>
          </cell>
          <cell r="D159" t="str">
            <v>g32</v>
          </cell>
          <cell r="E159" t="str">
            <v>Ternary fertilizers: 1 - 1 - 1 (in bulk) - prices per 100 kg merchandise</v>
          </cell>
          <cell r="F159" t="str">
            <v>Ternary fertilizers: 1 - 1 - 1 (in bulk) - prices per 100 kg merchandise</v>
          </cell>
          <cell r="G159" t="str">
            <v>Dreinährstoffdünger: 1 - 1 - 1 (Schüttgut)</v>
          </cell>
          <cell r="H159" t="str">
            <v>Ternary fertilizers: 1 - 1 - 1 (in bulk) - prices per 100 kg merchandise</v>
          </cell>
          <cell r="I159" t="str">
            <v>Ternary fertilizers: 1 - 1 - 1 (in bulk) - prices per 100 kg merchandise</v>
          </cell>
          <cell r="J159" t="str">
            <v>Ternary fertilizers: 1 - 1 - 1 (in bulk) - prices per 100 kg merchandise</v>
          </cell>
          <cell r="K159" t="str">
            <v>Ternary fertilizers: 1 - 1 - 1 (in bulk) - prices per 100 kg merchandise</v>
          </cell>
          <cell r="L159" t="str">
            <v>Ternary fertilizers: 1 - 1 - 1 (in bulk) - prices per 100 kg merchandise</v>
          </cell>
          <cell r="M159" t="str">
            <v>Engrais ternaires: 1 - 1 - 1 (en vrac)</v>
          </cell>
          <cell r="N159" t="str">
            <v>Ternary fertilizers: 1 - 1 - 1 (in bulk) - prices per 100 kg merchandise</v>
          </cell>
          <cell r="O159" t="str">
            <v>Ternary fertilizers: 1 - 1 - 1 (in bulk) - prices per 100 kg merchandise</v>
          </cell>
          <cell r="P159" t="str">
            <v>Ternary fertilizers: 1 - 1 - 1 (in bulk) - prices per 100 kg merchandise</v>
          </cell>
          <cell r="Q159" t="str">
            <v>Ternary fertilizers: 1 - 1 - 1 (in bulk) - prices per 100 kg merchandise</v>
          </cell>
          <cell r="R159" t="str">
            <v>Ternary fertilizers: 1 - 1 - 1 (in bulk) - prices per 100 kg merchandise</v>
          </cell>
          <cell r="S159" t="str">
            <v>Ternary fertilizers: 1 - 1 - 1 (in bulk) - prices per 100 kg merchandise</v>
          </cell>
          <cell r="T159" t="str">
            <v>Ternary fertilizers: 1 - 1 - 1 (in bulk) - prices per 100 kg merchandise</v>
          </cell>
          <cell r="U159" t="str">
            <v>Ternary fertilizers: 1 - 1 - 1 (in bulk) - prices per 100 kg merchandise</v>
          </cell>
          <cell r="V159" t="str">
            <v>Ternary fertilizers: 1 - 1 - 1 (in bulk) - prices per 100 kg merchandise</v>
          </cell>
          <cell r="W159" t="str">
            <v>Ternary fertilizers: 1 - 1 - 1 (in bulk) - prices per 100 kg merchandise</v>
          </cell>
          <cell r="X159" t="str">
            <v>Ternary fertilizers: 1 - 1 - 1 (in bulk) - prices per 100 kg merchandise</v>
          </cell>
        </row>
        <row r="160">
          <cell r="A160">
            <v>20323302</v>
          </cell>
          <cell r="B160">
            <v>7790</v>
          </cell>
          <cell r="C160" t="str">
            <v>u4</v>
          </cell>
          <cell r="D160" t="str">
            <v>g32</v>
          </cell>
          <cell r="E160" t="str">
            <v>Ternary Fertilizers : 17 - 17 - 17 (in bulk) - prices per 100 kg merchandise</v>
          </cell>
          <cell r="F160" t="str">
            <v>Ternary Fertilizers : 17 - 17 - 17 (in bulk) - prices per 100 kg merchandise</v>
          </cell>
          <cell r="G160" t="str">
            <v>Dreinährstoffdünger: 17 - 17 - 17 (Schüttgut)</v>
          </cell>
          <cell r="H160" t="str">
            <v>Ternary Fertilizers : 17 - 17 - 17 (in bulk) - prices per 100 kg merchandise</v>
          </cell>
          <cell r="I160" t="str">
            <v>Ternary Fertilizers : 17 - 17 - 17 (in bulk) - prices per 100 kg merchandise</v>
          </cell>
          <cell r="J160" t="str">
            <v>Ternary Fertilizers : 17 - 17 - 17 (in bulk) - prices per 100 kg merchandise</v>
          </cell>
          <cell r="K160" t="str">
            <v>Ternary Fertilizers : 17 - 17 - 17 (in bulk) - prices per 100 kg merchandise</v>
          </cell>
          <cell r="L160" t="str">
            <v>Ternary Fertilizers : 17 - 17 - 17 (in bulk) - prices per 100 kg merchandise</v>
          </cell>
          <cell r="M160" t="str">
            <v>Engrais ternaires: 17 - 17 - 17 (en vrac)</v>
          </cell>
          <cell r="N160" t="str">
            <v>Ternary Fertilizers : 17 - 17 - 17 (in bulk) - prices per 100 kg merchandise</v>
          </cell>
          <cell r="O160" t="str">
            <v>Ternary Fertilizers : 17 - 17 - 17 (in bulk) - prices per 100 kg merchandise</v>
          </cell>
          <cell r="P160" t="str">
            <v>Ternary Fertilizers : 17 - 17 - 17 (in bulk) - prices per 100 kg merchandise</v>
          </cell>
          <cell r="Q160" t="str">
            <v>Ternary Fertilizers : 17 - 17 - 17 (in bulk) - prices per 100 kg merchandise</v>
          </cell>
          <cell r="R160" t="str">
            <v>Ternary Fertilizers : 17 - 17 - 17 (in bulk) - prices per 100 kg merchandise</v>
          </cell>
          <cell r="S160" t="str">
            <v>Ternary Fertilizers : 17 - 17 - 17 (in bulk) - prices per 100 kg merchandise</v>
          </cell>
          <cell r="T160" t="str">
            <v>Ternary Fertilizers : 17 - 17 - 17 (in bulk) - prices per 100 kg merchandise</v>
          </cell>
          <cell r="U160" t="str">
            <v>Ternary Fertilizers : 17 - 17 - 17 (in bulk) - prices per 100 kg merchandise</v>
          </cell>
          <cell r="V160" t="str">
            <v>Ternary Fertilizers : 17 - 17 - 17 (in bulk) - prices per 100 kg merchandise</v>
          </cell>
          <cell r="W160" t="str">
            <v>Ternary Fertilizers : 17 - 17 - 17 (in bulk) - prices per 100 kg merchandise</v>
          </cell>
          <cell r="X160" t="str">
            <v>Ternary Fertilizers : 17 - 17 - 17 (in bulk) - prices per 100 kg merchandise</v>
          </cell>
        </row>
        <row r="161">
          <cell r="A161">
            <v>20323700</v>
          </cell>
          <cell r="B161">
            <v>7795</v>
          </cell>
          <cell r="C161" t="str">
            <v>u4</v>
          </cell>
          <cell r="D161" t="str">
            <v>g32</v>
          </cell>
          <cell r="E161" t="str">
            <v>Ternary fertilizers: 1 - 1 - 2 - prices per 100 kg merchandise</v>
          </cell>
          <cell r="F161" t="str">
            <v>Ternary fertilizers: 1 - 1 - 2 - prices per 100 kg merchandise</v>
          </cell>
          <cell r="G161" t="str">
            <v>Dreinährstoffdünger: 1 - 2 - 2</v>
          </cell>
          <cell r="H161" t="str">
            <v>Ternary fertilizers: 1 - 1 - 2 - prices per 100 kg merchandise</v>
          </cell>
          <cell r="I161" t="str">
            <v>Ternary fertilizers: 1 - 1 - 2 - prices per 100 kg merchandise</v>
          </cell>
          <cell r="J161" t="str">
            <v>Ternary fertilizers: 1 - 1 - 2 - prices per 100 kg merchandise</v>
          </cell>
          <cell r="K161" t="str">
            <v>Ternary fertilizers: 1 - 1 - 2 - prices per 100 kg merchandise</v>
          </cell>
          <cell r="L161" t="str">
            <v>Ternary fertilizers: 1 - 1 - 2 - prices per 100 kg merchandise</v>
          </cell>
          <cell r="M161" t="str">
            <v>Engrais ternaires: 1 - 1 - 2</v>
          </cell>
          <cell r="N161" t="str">
            <v>Ternary fertilizers: 1 - 1 - 2 - prices per 100 kg merchandise</v>
          </cell>
          <cell r="O161" t="str">
            <v>Ternary fertilizers: 1 - 1 - 2 - prices per 100 kg merchandise</v>
          </cell>
          <cell r="P161" t="str">
            <v>Ternary fertilizers: 1 - 1 - 2 - prices per 100 kg merchandise</v>
          </cell>
          <cell r="Q161" t="str">
            <v>Ternary fertilizers: 1 - 1 - 2 - prices per 100 kg merchandise</v>
          </cell>
          <cell r="R161" t="str">
            <v>Ternary fertilizers: 1 - 1 - 2 - prices per 100 kg merchandise</v>
          </cell>
          <cell r="S161" t="str">
            <v>Ternary fertilizers: 1 - 1 - 2 - prices per 100 kg merchandise</v>
          </cell>
          <cell r="T161" t="str">
            <v>Ternary fertilizers: 1 - 1 - 2 - prices per 100 kg merchandise</v>
          </cell>
          <cell r="U161" t="str">
            <v>Ternary fertilizers: 1 - 1 - 2 - prices per 100 kg merchandise</v>
          </cell>
          <cell r="V161" t="str">
            <v>Ternary fertilizers: 1 - 1 - 2 - prices per 100 kg merchandise</v>
          </cell>
          <cell r="W161" t="str">
            <v>Ternary fertilizers: 1 - 1 - 2 - prices per 100 kg merchandise</v>
          </cell>
          <cell r="X161" t="str">
            <v>Ternary fertilizers: 1 - 1 - 2 - prices per 100 kg merchandise</v>
          </cell>
        </row>
        <row r="162">
          <cell r="A162">
            <v>20323800</v>
          </cell>
          <cell r="B162">
            <v>7755</v>
          </cell>
          <cell r="C162" t="str">
            <v>u4</v>
          </cell>
          <cell r="D162" t="str">
            <v>g32</v>
          </cell>
          <cell r="E162" t="str">
            <v>Ternary fertilizers: 9 - 9 - 18 - prices per 100 kg merchandise</v>
          </cell>
          <cell r="F162" t="str">
            <v>Ternary fertilizers: 9 - 9 - 18 - prices per 100 kg merchandise</v>
          </cell>
          <cell r="G162" t="str">
            <v>Dreinährstoffdünger: 9 - 9 - 18</v>
          </cell>
          <cell r="H162" t="str">
            <v>Ternary fertilizers: 9 - 9 - 18 - prices per 100 kg merchandise</v>
          </cell>
          <cell r="I162" t="str">
            <v>Ternary fertilizers: 9 - 9 - 18 - prices per 100 kg merchandise</v>
          </cell>
          <cell r="J162" t="str">
            <v>Ternary fertilizers: 9 - 9 - 18 - prices per 100 kg merchandise</v>
          </cell>
          <cell r="K162" t="str">
            <v>Ternary fertilizers: 9 - 9 - 18 - prices per 100 kg merchandise</v>
          </cell>
          <cell r="L162" t="str">
            <v>Ternary fertilizers: 9 - 9 - 18 - prices per 100 kg merchandise</v>
          </cell>
          <cell r="M162" t="str">
            <v>Engrais ternaires: 9 - 9 - 18</v>
          </cell>
          <cell r="N162" t="str">
            <v>Ternary fertilizers: 9 - 9 - 18 - prices per 100 kg merchandise</v>
          </cell>
          <cell r="O162" t="str">
            <v>Ternary fertilizers: 9 - 9 - 18 - prices per 100 kg merchandise</v>
          </cell>
          <cell r="P162" t="str">
            <v>Ternary fertilizers: 9 - 9 - 18 - prices per 100 kg merchandise</v>
          </cell>
          <cell r="Q162" t="str">
            <v>Ternary fertilizers: 9 - 9 - 18 - prices per 100 kg merchandise</v>
          </cell>
          <cell r="R162" t="str">
            <v>Ternary fertilizers: 9 - 9 - 18 - prices per 100 kg merchandise</v>
          </cell>
          <cell r="S162" t="str">
            <v>Ternary fertilizers: 9 - 9 - 18 - prices per 100 kg merchandise</v>
          </cell>
          <cell r="T162" t="str">
            <v>Ternary fertilizers: 9 - 9 - 18 - prices per 100 kg merchandise</v>
          </cell>
          <cell r="U162" t="str">
            <v>Ternary fertilizers: 9 - 9 - 18 - prices per 100 kg merchandise</v>
          </cell>
          <cell r="V162" t="str">
            <v>Ternary fertilizers: 9 - 9 - 18 - prices per 100 kg merchandise</v>
          </cell>
          <cell r="W162" t="str">
            <v>Ternary fertilizers: 9 - 9 - 18 - prices per 100 kg merchandise</v>
          </cell>
          <cell r="X162" t="str">
            <v>Ternary fertilizers: 9 - 9 - 18 - prices per 100 kg merchandise</v>
          </cell>
        </row>
        <row r="163">
          <cell r="A163">
            <v>20323400</v>
          </cell>
          <cell r="B163">
            <v>7780</v>
          </cell>
          <cell r="C163" t="str">
            <v>u4</v>
          </cell>
          <cell r="D163" t="str">
            <v>g32</v>
          </cell>
          <cell r="E163" t="str">
            <v>Ternary fertilizers: 1 - 2 - 2 - prices per 100 kg merchandise</v>
          </cell>
          <cell r="F163" t="str">
            <v>Ternary fertilizers: 1 - 2 - 2 - prices per 100 kg merchandise</v>
          </cell>
          <cell r="G163" t="str">
            <v>Dreinährstoffdünger: 1 - 1 - 2</v>
          </cell>
          <cell r="H163" t="str">
            <v>Ternary fertilizers: 1 - 2 - 2 - prices per 100 kg merchandise</v>
          </cell>
          <cell r="I163" t="str">
            <v>Ternary fertilizers: 1 - 2 - 2 - prices per 100 kg merchandise</v>
          </cell>
          <cell r="J163" t="str">
            <v>Ternary fertilizers: 1 - 2 - 2 - prices per 100 kg merchandise</v>
          </cell>
          <cell r="K163" t="str">
            <v>Ternary fertilizers: 1 - 2 - 2 - prices per 100 kg merchandise</v>
          </cell>
          <cell r="L163" t="str">
            <v>Ternary fertilizers: 1 - 2 - 2 - prices per 100 kg merchandise</v>
          </cell>
          <cell r="M163" t="str">
            <v>Engrais ternaires: 1 - 2 - 2</v>
          </cell>
          <cell r="N163" t="str">
            <v>Ternary fertilizers: 1 - 2 - 2 - prices per 100 kg merchandise</v>
          </cell>
          <cell r="O163" t="str">
            <v>Ternary fertilizers: 1 - 2 - 2 - prices per 100 kg merchandise</v>
          </cell>
          <cell r="P163" t="str">
            <v>Ternary fertilizers: 1 - 2 - 2 - prices per 100 kg merchandise</v>
          </cell>
          <cell r="Q163" t="str">
            <v>Ternary fertilizers: 1 - 2 - 2 - prices per 100 kg merchandise</v>
          </cell>
          <cell r="R163" t="str">
            <v>Ternary fertilizers: 1 - 2 - 2 - prices per 100 kg merchandise</v>
          </cell>
          <cell r="S163" t="str">
            <v>Ternary fertilizers: 1 - 2 - 2 - prices per 100 kg merchandise</v>
          </cell>
          <cell r="T163" t="str">
            <v>Ternary fertilizers: 1 - 2 - 2 - prices per 100 kg merchandise</v>
          </cell>
          <cell r="U163" t="str">
            <v>Ternary fertilizers: 1 - 2 - 2 - prices per 100 kg merchandise</v>
          </cell>
          <cell r="V163" t="str">
            <v>Ternary fertilizers: 1 - 2 - 2 - prices per 100 kg merchandise</v>
          </cell>
          <cell r="W163" t="str">
            <v>Ternary fertilizers: 1 - 2 - 2 - prices per 100 kg merchandise</v>
          </cell>
          <cell r="X163" t="str">
            <v>Ternary fertilizers: 1 - 2 - 2 - prices per 100 kg merchandise</v>
          </cell>
        </row>
        <row r="164">
          <cell r="A164">
            <v>20323500</v>
          </cell>
          <cell r="B164">
            <v>7785</v>
          </cell>
          <cell r="C164" t="str">
            <v>u4</v>
          </cell>
          <cell r="D164" t="str">
            <v>g32</v>
          </cell>
          <cell r="E164" t="str">
            <v>Ternary fertilizers: 10 - 20 - 20 - prices per 100 kg merchandise</v>
          </cell>
          <cell r="F164" t="str">
            <v>Ternary fertilizers: 10 - 20 - 20 - prices per 100 kg merchandise</v>
          </cell>
          <cell r="G164" t="str">
            <v>Dreinährstoffdünger: 10 - 20 - 20</v>
          </cell>
          <cell r="H164" t="str">
            <v>Ternary fertilizers: 10 - 20 - 20 - prices per 100 kg merchandise</v>
          </cell>
          <cell r="I164" t="str">
            <v>Ternary fertilizers: 10 - 20 - 20 - prices per 100 kg merchandise</v>
          </cell>
          <cell r="J164" t="str">
            <v>Ternary fertilizers: 10 - 20 - 20 - prices per 100 kg merchandise</v>
          </cell>
          <cell r="K164" t="str">
            <v>Ternary fertilizers: 10 - 20 - 20 - prices per 100 kg merchandise</v>
          </cell>
          <cell r="L164" t="str">
            <v>Ternary fertilizers: 10 - 20 - 20 - prices per 100 kg merchandise</v>
          </cell>
          <cell r="M164" t="str">
            <v>Engrais ternaires: 10 - 20 - 20</v>
          </cell>
          <cell r="N164" t="str">
            <v>Ternary fertilizers: 10 - 20 - 20 - prices per 100 kg merchandise</v>
          </cell>
          <cell r="O164" t="str">
            <v>Ternary fertilizers: 10 - 20 - 20 - prices per 100 kg merchandise</v>
          </cell>
          <cell r="P164" t="str">
            <v>Ternary fertilizers: 10 - 20 - 20 - prices per 100 kg merchandise</v>
          </cell>
          <cell r="Q164" t="str">
            <v>Ternary fertilizers: 10 - 20 - 20 - prices per 100 kg merchandise</v>
          </cell>
          <cell r="R164" t="str">
            <v>Ternary fertilizers: 10 - 20 - 20 - prices per 100 kg merchandise</v>
          </cell>
          <cell r="S164" t="str">
            <v>Ternary fertilizers: 10 - 20 - 20 - prices per 100 kg merchandise</v>
          </cell>
          <cell r="T164" t="str">
            <v>Ternary fertilizers: 10 - 20 - 20 - prices per 100 kg merchandise</v>
          </cell>
          <cell r="U164" t="str">
            <v>Ternary fertilizers: 10 - 20 - 20 - prices per 100 kg merchandise</v>
          </cell>
          <cell r="V164" t="str">
            <v>Ternary fertilizers: 10 - 20 - 20 - prices per 100 kg merchandise</v>
          </cell>
          <cell r="W164" t="str">
            <v>Ternary fertilizers: 10 - 20 - 20 - prices per 100 kg merchandise</v>
          </cell>
          <cell r="X164" t="str">
            <v>Ternary fertilizers: 10 - 20 - 20 - prices per 100 kg merchandise</v>
          </cell>
        </row>
        <row r="165">
          <cell r="A165">
            <v>20611100</v>
          </cell>
          <cell r="B165">
            <v>8041</v>
          </cell>
          <cell r="C165" t="str">
            <v>u2</v>
          </cell>
          <cell r="D165" t="str">
            <v>g6</v>
          </cell>
          <cell r="E165" t="str">
            <v>Feedingstuffs: fodder wheat - prices per 100 kg</v>
          </cell>
          <cell r="F165" t="str">
            <v>Feedingstuffs: fodder wheat - prices per 100 kg</v>
          </cell>
          <cell r="G165" t="str">
            <v>Futtermittel: Futterweizen</v>
          </cell>
          <cell r="H165" t="str">
            <v>Feedingstuffs: fodder wheat - prices per 100 kg</v>
          </cell>
          <cell r="I165" t="str">
            <v>Feedingstuffs: fodder wheat - prices per 100 kg</v>
          </cell>
          <cell r="J165" t="str">
            <v>Feedingstuffs: fodder wheat - prices per 100 kg</v>
          </cell>
          <cell r="K165" t="str">
            <v>Feedingstuffs: fodder wheat - prices per 100 kg</v>
          </cell>
          <cell r="L165" t="str">
            <v>Feedingstuffs: fodder wheat - prices per 100 kg</v>
          </cell>
          <cell r="M165" t="str">
            <v>Aliments: Blé fourrager</v>
          </cell>
          <cell r="N165" t="str">
            <v>Feedingstuffs: fodder wheat - prices per 100 kg</v>
          </cell>
          <cell r="O165" t="str">
            <v>Feedingstuffs: fodder wheat - prices per 100 kg</v>
          </cell>
          <cell r="P165" t="str">
            <v>Feedingstuffs: fodder wheat - prices per 100 kg</v>
          </cell>
          <cell r="Q165" t="str">
            <v>Feedingstuffs: fodder wheat - prices per 100 kg</v>
          </cell>
          <cell r="R165" t="str">
            <v>Feedingstuffs: fodder wheat - prices per 100 kg</v>
          </cell>
          <cell r="S165" t="str">
            <v>Feedingstuffs: fodder wheat - prices per 100 kg</v>
          </cell>
          <cell r="T165" t="str">
            <v>Feedingstuffs: fodder wheat - prices per 100 kg</v>
          </cell>
          <cell r="U165" t="str">
            <v>Feedingstuffs: fodder wheat - prices per 100 kg</v>
          </cell>
          <cell r="V165" t="str">
            <v>Feedingstuffs: fodder wheat - prices per 100 kg</v>
          </cell>
          <cell r="W165" t="str">
            <v>Feedingstuffs: fodder wheat - prices per 100 kg</v>
          </cell>
          <cell r="X165" t="str">
            <v>Feedingstuffs: fodder wheat - prices per 100 kg</v>
          </cell>
        </row>
        <row r="166">
          <cell r="A166">
            <v>20611200</v>
          </cell>
          <cell r="B166">
            <v>8043</v>
          </cell>
          <cell r="C166" t="str">
            <v>u2</v>
          </cell>
          <cell r="D166" t="str">
            <v>g6</v>
          </cell>
          <cell r="E166" t="str">
            <v>Feedingstuffs: barley - prices per 100 kg</v>
          </cell>
          <cell r="F166" t="str">
            <v>Feedingstuffs: barley - prices per 100 kg</v>
          </cell>
          <cell r="G166" t="str">
            <v>Futtermittel: Gerste</v>
          </cell>
          <cell r="H166" t="str">
            <v>Feedingstuffs: barley - prices per 100 kg</v>
          </cell>
          <cell r="I166" t="str">
            <v>Feedingstuffs: barley - prices per 100 kg</v>
          </cell>
          <cell r="J166" t="str">
            <v>Feedingstuffs: barley - prices per 100 kg</v>
          </cell>
          <cell r="K166" t="str">
            <v>Feedingstuffs: barley - prices per 100 kg</v>
          </cell>
          <cell r="L166" t="str">
            <v>Feedingstuffs: barley - prices per 100 kg</v>
          </cell>
          <cell r="M166" t="str">
            <v>Aliments: Orge</v>
          </cell>
          <cell r="N166" t="str">
            <v>Feedingstuffs: barley - prices per 100 kg</v>
          </cell>
          <cell r="O166" t="str">
            <v>Feedingstuffs: barley - prices per 100 kg</v>
          </cell>
          <cell r="P166" t="str">
            <v>Feedingstuffs: barley - prices per 100 kg</v>
          </cell>
          <cell r="Q166" t="str">
            <v>Feedingstuffs: barley - prices per 100 kg</v>
          </cell>
          <cell r="R166" t="str">
            <v>Feedingstuffs: barley - prices per 100 kg</v>
          </cell>
          <cell r="S166" t="str">
            <v>Feedingstuffs: barley - prices per 100 kg</v>
          </cell>
          <cell r="T166" t="str">
            <v>Feedingstuffs: barley - prices per 100 kg</v>
          </cell>
          <cell r="U166" t="str">
            <v>Feedingstuffs: barley - prices per 100 kg</v>
          </cell>
          <cell r="V166" t="str">
            <v>Feedingstuffs: barley - prices per 100 kg</v>
          </cell>
          <cell r="W166" t="str">
            <v>Feedingstuffs: barley - prices per 100 kg</v>
          </cell>
          <cell r="X166" t="str">
            <v>Feedingstuffs: barley - prices per 100 kg</v>
          </cell>
        </row>
        <row r="167">
          <cell r="A167">
            <v>20611300</v>
          </cell>
          <cell r="B167">
            <v>8044</v>
          </cell>
          <cell r="C167" t="str">
            <v>u2</v>
          </cell>
          <cell r="D167" t="str">
            <v>g6</v>
          </cell>
          <cell r="E167" t="str">
            <v>Feedingstuffs: oats - prices per 100 kg</v>
          </cell>
          <cell r="F167" t="str">
            <v>Feedingstuffs: oats - prices per 100 kg</v>
          </cell>
          <cell r="G167" t="str">
            <v>Futtermittel: Hafer</v>
          </cell>
          <cell r="H167" t="str">
            <v>Feedingstuffs: oats - prices per 100 kg</v>
          </cell>
          <cell r="I167" t="str">
            <v>Feedingstuffs: oats - prices per 100 kg</v>
          </cell>
          <cell r="J167" t="str">
            <v>Feedingstuffs: oats - prices per 100 kg</v>
          </cell>
          <cell r="K167" t="str">
            <v>Feedingstuffs: oats - prices per 100 kg</v>
          </cell>
          <cell r="L167" t="str">
            <v>Feedingstuffs: oats - prices per 100 kg</v>
          </cell>
          <cell r="M167" t="str">
            <v>Aliments: Avoine</v>
          </cell>
          <cell r="N167" t="str">
            <v>Feedingstuffs: oats - prices per 100 kg</v>
          </cell>
          <cell r="O167" t="str">
            <v>Feedingstuffs: oats - prices per 100 kg</v>
          </cell>
          <cell r="P167" t="str">
            <v>Feedingstuffs: oats - prices per 100 kg</v>
          </cell>
          <cell r="Q167" t="str">
            <v>Feedingstuffs: oats - prices per 100 kg</v>
          </cell>
          <cell r="R167" t="str">
            <v>Feedingstuffs: oats - prices per 100 kg</v>
          </cell>
          <cell r="S167" t="str">
            <v>Feedingstuffs: oats - prices per 100 kg</v>
          </cell>
          <cell r="T167" t="str">
            <v>Feedingstuffs: oats - prices per 100 kg</v>
          </cell>
          <cell r="U167" t="str">
            <v>Feedingstuffs: oats - prices per 100 kg</v>
          </cell>
          <cell r="V167" t="str">
            <v>Feedingstuffs: oats - prices per 100 kg</v>
          </cell>
          <cell r="W167" t="str">
            <v>Feedingstuffs: oats - prices per 100 kg</v>
          </cell>
          <cell r="X167" t="str">
            <v>Feedingstuffs: oats - prices per 100 kg</v>
          </cell>
        </row>
        <row r="168">
          <cell r="A168">
            <v>20611400</v>
          </cell>
          <cell r="B168">
            <v>8045</v>
          </cell>
          <cell r="C168" t="str">
            <v>u2</v>
          </cell>
          <cell r="D168" t="str">
            <v>g6</v>
          </cell>
          <cell r="E168" t="str">
            <v>Feedingstuffs: maize - prices per 100 kg</v>
          </cell>
          <cell r="F168" t="str">
            <v>Feedingstuffs: maize - prices per 100 kg</v>
          </cell>
          <cell r="G168" t="str">
            <v>Futtermittel: Mais</v>
          </cell>
          <cell r="H168" t="str">
            <v>Feedingstuffs: maize - prices per 100 kg</v>
          </cell>
          <cell r="I168" t="str">
            <v>Feedingstuffs: maize - prices per 100 kg</v>
          </cell>
          <cell r="J168" t="str">
            <v>Feedingstuffs: maize - prices per 100 kg</v>
          </cell>
          <cell r="K168" t="str">
            <v>Feedingstuffs: maize - prices per 100 kg</v>
          </cell>
          <cell r="L168" t="str">
            <v>Feedingstuffs: maize - prices per 100 kg</v>
          </cell>
          <cell r="M168" t="str">
            <v>Aliments: Maïs</v>
          </cell>
          <cell r="N168" t="str">
            <v>Feedingstuffs: maize - prices per 100 kg</v>
          </cell>
          <cell r="O168" t="str">
            <v>Feedingstuffs: maize - prices per 100 kg</v>
          </cell>
          <cell r="P168" t="str">
            <v>Feedingstuffs: maize - prices per 100 kg</v>
          </cell>
          <cell r="Q168" t="str">
            <v>Feedingstuffs: maize - prices per 100 kg</v>
          </cell>
          <cell r="R168" t="str">
            <v>Feedingstuffs: maize - prices per 100 kg</v>
          </cell>
          <cell r="S168" t="str">
            <v>Feedingstuffs: maize - prices per 100 kg</v>
          </cell>
          <cell r="T168" t="str">
            <v>Feedingstuffs: maize - prices per 100 kg</v>
          </cell>
          <cell r="U168" t="str">
            <v>Feedingstuffs: maize - prices per 100 kg</v>
          </cell>
          <cell r="V168" t="str">
            <v>Feedingstuffs: maize - prices per 100 kg</v>
          </cell>
          <cell r="W168" t="str">
            <v>Feedingstuffs: maize - prices per 100 kg</v>
          </cell>
          <cell r="X168" t="str">
            <v>Feedingstuffs: maize - prices per 100 kg</v>
          </cell>
        </row>
        <row r="169">
          <cell r="A169">
            <v>20611500</v>
          </cell>
          <cell r="B169">
            <v>8052</v>
          </cell>
          <cell r="C169" t="str">
            <v>u2</v>
          </cell>
          <cell r="D169" t="str">
            <v>g6</v>
          </cell>
          <cell r="E169" t="str">
            <v>Feedingstuffs: wheat bran - prices per 100 kg</v>
          </cell>
          <cell r="F169" t="str">
            <v>Feedingstuffs: wheat bran - prices per 100 kg</v>
          </cell>
          <cell r="G169" t="str">
            <v>Futtermittel: Weizenkleie</v>
          </cell>
          <cell r="H169" t="str">
            <v>Feedingstuffs: wheat bran - prices per 100 kg</v>
          </cell>
          <cell r="I169" t="str">
            <v>Feedingstuffs: wheat bran - prices per 100 kg</v>
          </cell>
          <cell r="J169" t="str">
            <v>Feedingstuffs: wheat bran - prices per 100 kg</v>
          </cell>
          <cell r="K169" t="str">
            <v>Feedingstuffs: wheat bran - prices per 100 kg</v>
          </cell>
          <cell r="L169" t="str">
            <v>Feedingstuffs: wheat bran - prices per 100 kg</v>
          </cell>
          <cell r="M169" t="str">
            <v>Aliments: Son de blé</v>
          </cell>
          <cell r="N169" t="str">
            <v>Feedingstuffs: wheat bran - prices per 100 kg</v>
          </cell>
          <cell r="O169" t="str">
            <v>Feedingstuffs: wheat bran - prices per 100 kg</v>
          </cell>
          <cell r="P169" t="str">
            <v>Feedingstuffs: wheat bran - prices per 100 kg</v>
          </cell>
          <cell r="Q169" t="str">
            <v>Feedingstuffs: wheat bran - prices per 100 kg</v>
          </cell>
          <cell r="R169" t="str">
            <v>Feedingstuffs: wheat bran - prices per 100 kg</v>
          </cell>
          <cell r="S169" t="str">
            <v>Feedingstuffs: wheat bran - prices per 100 kg</v>
          </cell>
          <cell r="T169" t="str">
            <v>Feedingstuffs: wheat bran - prices per 100 kg</v>
          </cell>
          <cell r="U169" t="str">
            <v>Feedingstuffs: wheat bran - prices per 100 kg</v>
          </cell>
          <cell r="V169" t="str">
            <v>Feedingstuffs: wheat bran - prices per 100 kg</v>
          </cell>
          <cell r="W169" t="str">
            <v>Feedingstuffs: wheat bran - prices per 100 kg</v>
          </cell>
          <cell r="X169" t="str">
            <v>Feedingstuffs: wheat bran - prices per 100 kg</v>
          </cell>
        </row>
        <row r="170">
          <cell r="A170">
            <v>20611600</v>
          </cell>
          <cell r="B170">
            <v>8054</v>
          </cell>
          <cell r="C170" t="str">
            <v>u2</v>
          </cell>
          <cell r="D170" t="str">
            <v>g6</v>
          </cell>
          <cell r="E170" t="str">
            <v>Feedingstuffs: ground barley - prices per 100 kg</v>
          </cell>
          <cell r="F170" t="str">
            <v>Feedingstuffs: ground barley - prices per 100 kg</v>
          </cell>
          <cell r="G170" t="str">
            <v>Futtermittel: Gerste - gemahlen</v>
          </cell>
          <cell r="H170" t="str">
            <v>Feedingstuffs: ground barley - prices per 100 kg</v>
          </cell>
          <cell r="I170" t="str">
            <v>Feedingstuffs: ground barley - prices per 100 kg</v>
          </cell>
          <cell r="J170" t="str">
            <v>Feedingstuffs: ground barley - prices per 100 kg</v>
          </cell>
          <cell r="K170" t="str">
            <v>Feedingstuffs: ground barley - prices per 100 kg</v>
          </cell>
          <cell r="L170" t="str">
            <v>Feedingstuffs: ground barley - prices per 100 kg</v>
          </cell>
          <cell r="M170" t="str">
            <v>Aliments: Orge moulue</v>
          </cell>
          <cell r="N170" t="str">
            <v>Feedingstuffs: ground barley - prices per 100 kg</v>
          </cell>
          <cell r="O170" t="str">
            <v>Feedingstuffs: ground barley - prices per 100 kg</v>
          </cell>
          <cell r="P170" t="str">
            <v>Feedingstuffs: ground barley - prices per 100 kg</v>
          </cell>
          <cell r="Q170" t="str">
            <v>Feedingstuffs: ground barley - prices per 100 kg</v>
          </cell>
          <cell r="R170" t="str">
            <v>Feedingstuffs: ground barley - prices per 100 kg</v>
          </cell>
          <cell r="S170" t="str">
            <v>Feedingstuffs: ground barley - prices per 100 kg</v>
          </cell>
          <cell r="T170" t="str">
            <v>Feedingstuffs: ground barley - prices per 100 kg</v>
          </cell>
          <cell r="U170" t="str">
            <v>Feedingstuffs: ground barley - prices per 100 kg</v>
          </cell>
          <cell r="V170" t="str">
            <v>Feedingstuffs: ground barley - prices per 100 kg</v>
          </cell>
          <cell r="W170" t="str">
            <v>Feedingstuffs: ground barley - prices per 100 kg</v>
          </cell>
          <cell r="X170" t="str">
            <v>Feedingstuffs: ground barley - prices per 100 kg</v>
          </cell>
        </row>
        <row r="171">
          <cell r="A171">
            <v>20611700</v>
          </cell>
          <cell r="B171">
            <v>8056</v>
          </cell>
          <cell r="C171" t="str">
            <v>u2</v>
          </cell>
          <cell r="D171" t="str">
            <v>g6</v>
          </cell>
          <cell r="E171" t="str">
            <v>Feedingstuffs: ground maize - prices per 100 kg</v>
          </cell>
          <cell r="F171" t="str">
            <v>Feedingstuffs: ground maize - prices per 100 kg</v>
          </cell>
          <cell r="G171" t="str">
            <v>Futtermittel: Mais - gemahlen</v>
          </cell>
          <cell r="H171" t="str">
            <v>Feedingstuffs: ground maize - prices per 100 kg</v>
          </cell>
          <cell r="I171" t="str">
            <v>Feedingstuffs: ground maize - prices per 100 kg</v>
          </cell>
          <cell r="J171" t="str">
            <v>Feedingstuffs: ground maize - prices per 100 kg</v>
          </cell>
          <cell r="K171" t="str">
            <v>Feedingstuffs: ground maize - prices per 100 kg</v>
          </cell>
          <cell r="L171" t="str">
            <v>Feedingstuffs: ground maize - prices per 100 kg</v>
          </cell>
          <cell r="M171" t="str">
            <v>Aliments: Maïs moulu</v>
          </cell>
          <cell r="N171" t="str">
            <v>Feedingstuffs: ground maize - prices per 100 kg</v>
          </cell>
          <cell r="O171" t="str">
            <v>Feedingstuffs: ground maize - prices per 100 kg</v>
          </cell>
          <cell r="P171" t="str">
            <v>Feedingstuffs: ground maize - prices per 100 kg</v>
          </cell>
          <cell r="Q171" t="str">
            <v>Feedingstuffs: ground maize - prices per 100 kg</v>
          </cell>
          <cell r="R171" t="str">
            <v>Feedingstuffs: ground maize - prices per 100 kg</v>
          </cell>
          <cell r="S171" t="str">
            <v>Feedingstuffs: ground maize - prices per 100 kg</v>
          </cell>
          <cell r="T171" t="str">
            <v>Feedingstuffs: ground maize - prices per 100 kg</v>
          </cell>
          <cell r="U171" t="str">
            <v>Feedingstuffs: ground maize - prices per 100 kg</v>
          </cell>
          <cell r="V171" t="str">
            <v>Feedingstuffs: ground maize - prices per 100 kg</v>
          </cell>
          <cell r="W171" t="str">
            <v>Feedingstuffs: ground maize - prices per 100 kg</v>
          </cell>
          <cell r="X171" t="str">
            <v>Feedingstuffs: ground maize - prices per 100 kg</v>
          </cell>
        </row>
        <row r="172">
          <cell r="A172">
            <v>20612100</v>
          </cell>
          <cell r="B172">
            <v>8075</v>
          </cell>
          <cell r="C172" t="str">
            <v>u2</v>
          </cell>
          <cell r="D172" t="str">
            <v>g34</v>
          </cell>
          <cell r="E172" t="str">
            <v>Linseed cake (expeller) - prices per 100 kg</v>
          </cell>
          <cell r="F172" t="str">
            <v>Linseed cake (expeller) - prices per 100 kg</v>
          </cell>
          <cell r="G172" t="str">
            <v>Leinkuchen (gepreßt)</v>
          </cell>
          <cell r="H172" t="str">
            <v>Linseed cake (expeller) - prices per 100 kg</v>
          </cell>
          <cell r="I172" t="str">
            <v>Linseed cake (expeller) - prices per 100 kg</v>
          </cell>
          <cell r="J172" t="str">
            <v>Linseed cake (expeller) - prices per 100 kg</v>
          </cell>
          <cell r="K172" t="str">
            <v>Linseed cake (expeller) - prices per 100 kg</v>
          </cell>
          <cell r="L172" t="str">
            <v>Linseed cake (expeller) - prices per 100 kg</v>
          </cell>
          <cell r="M172" t="str">
            <v>Tourteaux de pression de lin</v>
          </cell>
          <cell r="N172" t="str">
            <v>Linseed cake (expeller) - prices per 100 kg</v>
          </cell>
          <cell r="O172" t="str">
            <v>Linseed cake (expeller) - prices per 100 kg</v>
          </cell>
          <cell r="P172" t="str">
            <v>Linseed cake (expeller) - prices per 100 kg</v>
          </cell>
          <cell r="Q172" t="str">
            <v>Linseed cake (expeller) - prices per 100 kg</v>
          </cell>
          <cell r="R172" t="str">
            <v>Linseed cake (expeller) - prices per 100 kg</v>
          </cell>
          <cell r="S172" t="str">
            <v>Linseed cake (expeller) - prices per 100 kg</v>
          </cell>
          <cell r="T172" t="str">
            <v>Linseed cake (expeller) - prices per 100 kg</v>
          </cell>
          <cell r="U172" t="str">
            <v>Linseed cake (expeller) - prices per 100 kg</v>
          </cell>
          <cell r="V172" t="str">
            <v>Linseed cake (expeller) - prices per 100 kg</v>
          </cell>
          <cell r="W172" t="str">
            <v>Linseed cake (expeller) - prices per 100 kg</v>
          </cell>
          <cell r="X172" t="str">
            <v>Linseed cake (expeller) - prices per 100 kg</v>
          </cell>
        </row>
        <row r="173">
          <cell r="A173">
            <v>20612200</v>
          </cell>
          <cell r="B173">
            <v>8079</v>
          </cell>
          <cell r="C173" t="str">
            <v>u2</v>
          </cell>
          <cell r="D173" t="str">
            <v>g34</v>
          </cell>
          <cell r="E173" t="str">
            <v>Toasted extracted soyabean meal - prices per 100 kg</v>
          </cell>
          <cell r="F173" t="str">
            <v>Toasted extracted soyabean meal - prices per 100 kg</v>
          </cell>
          <cell r="G173" t="str">
            <v>Sojaextraktionsschrot (getoastet)</v>
          </cell>
          <cell r="H173" t="str">
            <v>Toasted extracted soyabean meal - prices per 100 kg</v>
          </cell>
          <cell r="I173" t="str">
            <v>Toasted extracted soyabean meal - prices per 100 kg</v>
          </cell>
          <cell r="J173" t="str">
            <v>Toasted extracted soyabean meal - prices per 100 kg</v>
          </cell>
          <cell r="K173" t="str">
            <v>Toasted extracted soyabean meal - prices per 100 kg</v>
          </cell>
          <cell r="L173" t="str">
            <v>Toasted extracted soyabean meal - prices per 100 kg</v>
          </cell>
          <cell r="M173" t="str">
            <v>Tourteaux d'extraction de soja cuit</v>
          </cell>
          <cell r="N173" t="str">
            <v>Toasted extracted soyabean meal - prices per 100 kg</v>
          </cell>
          <cell r="O173" t="str">
            <v>Toasted extracted soyabean meal - prices per 100 kg</v>
          </cell>
          <cell r="P173" t="str">
            <v>Toasted extracted soyabean meal - prices per 100 kg</v>
          </cell>
          <cell r="Q173" t="str">
            <v>Toasted extracted soyabean meal - prices per 100 kg</v>
          </cell>
          <cell r="R173" t="str">
            <v>Toasted extracted soyabean meal - prices per 100 kg</v>
          </cell>
          <cell r="S173" t="str">
            <v>Toasted extracted soyabean meal - prices per 100 kg</v>
          </cell>
          <cell r="T173" t="str">
            <v>Toasted extracted soyabean meal - prices per 100 kg</v>
          </cell>
          <cell r="U173" t="str">
            <v>Toasted extracted soyabean meal - prices per 100 kg</v>
          </cell>
          <cell r="V173" t="str">
            <v>Toasted extracted soyabean meal - prices per 100 kg</v>
          </cell>
          <cell r="W173" t="str">
            <v>Toasted extracted soyabean meal - prices per 100 kg</v>
          </cell>
          <cell r="X173" t="str">
            <v>Toasted extracted soyabean meal - prices per 100 kg</v>
          </cell>
        </row>
        <row r="174">
          <cell r="A174">
            <v>20613100</v>
          </cell>
          <cell r="B174">
            <v>8120</v>
          </cell>
          <cell r="C174" t="str">
            <v>u2</v>
          </cell>
          <cell r="D174" t="str">
            <v>g63</v>
          </cell>
          <cell r="E174" t="str">
            <v>Animal meal - prices per 100 kg</v>
          </cell>
          <cell r="F174" t="str">
            <v>Animal meal - prices per 100 kg</v>
          </cell>
          <cell r="G174" t="str">
            <v>Tiermehl</v>
          </cell>
          <cell r="H174" t="str">
            <v>Animal meal - prices per 100 kg</v>
          </cell>
          <cell r="I174" t="str">
            <v>Animal meal - prices per 100 kg</v>
          </cell>
          <cell r="J174" t="str">
            <v>Animal meal - prices per 100 kg</v>
          </cell>
          <cell r="K174" t="str">
            <v>Animal meal - prices per 100 kg</v>
          </cell>
          <cell r="L174" t="str">
            <v>Animal meal - prices per 100 kg</v>
          </cell>
          <cell r="M174" t="str">
            <v>Farine animale</v>
          </cell>
          <cell r="N174" t="str">
            <v>Animal meal - prices per 100 kg</v>
          </cell>
          <cell r="O174" t="str">
            <v>Animal meal - prices per 100 kg</v>
          </cell>
          <cell r="P174" t="str">
            <v>Animal meal - prices per 100 kg</v>
          </cell>
          <cell r="Q174" t="str">
            <v>Animal meal - prices per 100 kg</v>
          </cell>
          <cell r="R174" t="str">
            <v>Animal meal - prices per 100 kg</v>
          </cell>
          <cell r="S174" t="str">
            <v>Animal meal - prices per 100 kg</v>
          </cell>
          <cell r="T174" t="str">
            <v>Animal meal - prices per 100 kg</v>
          </cell>
          <cell r="U174" t="str">
            <v>Animal meal - prices per 100 kg</v>
          </cell>
          <cell r="V174" t="str">
            <v>Animal meal - prices per 100 kg</v>
          </cell>
          <cell r="W174" t="str">
            <v>Animal meal - prices per 100 kg</v>
          </cell>
          <cell r="X174" t="str">
            <v>Animal meal - prices per 100 kg</v>
          </cell>
        </row>
        <row r="175">
          <cell r="A175">
            <v>20613200</v>
          </cell>
          <cell r="B175">
            <v>8125</v>
          </cell>
          <cell r="C175" t="str">
            <v>u2</v>
          </cell>
          <cell r="D175" t="str">
            <v>g63</v>
          </cell>
          <cell r="E175" t="str">
            <v>Fish meal - prices per 100 kg</v>
          </cell>
          <cell r="F175" t="str">
            <v>Fish meal - prices per 100 kg</v>
          </cell>
          <cell r="G175" t="str">
            <v>Fischmehl</v>
          </cell>
          <cell r="H175" t="str">
            <v>Fish meal - prices per 100 kg</v>
          </cell>
          <cell r="I175" t="str">
            <v>Fish meal - prices per 100 kg</v>
          </cell>
          <cell r="J175" t="str">
            <v>Fish meal - prices per 100 kg</v>
          </cell>
          <cell r="K175" t="str">
            <v>Fish meal - prices per 100 kg</v>
          </cell>
          <cell r="L175" t="str">
            <v>Fish meal - prices per 100 kg</v>
          </cell>
          <cell r="M175" t="str">
            <v>Farine de poisson</v>
          </cell>
          <cell r="N175" t="str">
            <v>Fish meal - prices per 100 kg</v>
          </cell>
          <cell r="O175" t="str">
            <v>Fish meal - prices per 100 kg</v>
          </cell>
          <cell r="P175" t="str">
            <v>Fish meal - prices per 100 kg</v>
          </cell>
          <cell r="Q175" t="str">
            <v>Fish meal - prices per 100 kg</v>
          </cell>
          <cell r="R175" t="str">
            <v>Fish meal - prices per 100 kg</v>
          </cell>
          <cell r="S175" t="str">
            <v>Fish meal - prices per 100 kg</v>
          </cell>
          <cell r="T175" t="str">
            <v>Fish meal - prices per 100 kg</v>
          </cell>
          <cell r="U175" t="str">
            <v>Fish meal - prices per 100 kg</v>
          </cell>
          <cell r="V175" t="str">
            <v>Fish meal - prices per 100 kg</v>
          </cell>
          <cell r="W175" t="str">
            <v>Fish meal - prices per 100 kg</v>
          </cell>
          <cell r="X175" t="str">
            <v>Fish meal - prices per 100 kg</v>
          </cell>
        </row>
        <row r="176">
          <cell r="A176">
            <v>20619100</v>
          </cell>
          <cell r="B176">
            <v>8153</v>
          </cell>
          <cell r="C176" t="str">
            <v>u2</v>
          </cell>
          <cell r="D176" t="str">
            <v>g54</v>
          </cell>
          <cell r="E176" t="str">
            <v>Dried sugar beet pulp - prices per 100 kg</v>
          </cell>
          <cell r="F176" t="str">
            <v>Dried sugar beet pulp - prices per 100 kg</v>
          </cell>
          <cell r="G176" t="str">
            <v>Diffusionsschnitzel - getrocknet</v>
          </cell>
          <cell r="H176" t="str">
            <v>Dried sugar beet pulp - prices per 100 kg</v>
          </cell>
          <cell r="I176" t="str">
            <v>Dried sugar beet pulp - prices per 100 kg</v>
          </cell>
          <cell r="J176" t="str">
            <v>Dried sugar beet pulp - prices per 100 kg</v>
          </cell>
          <cell r="K176" t="str">
            <v>Dried sugar beet pulp - prices per 100 kg</v>
          </cell>
          <cell r="L176" t="str">
            <v>Dried sugar beet pulp - prices per 100 kg</v>
          </cell>
          <cell r="M176" t="str">
            <v>Pulpes séchées de betteraves sucrières</v>
          </cell>
          <cell r="N176" t="str">
            <v>Dried sugar beet pulp - prices per 100 kg</v>
          </cell>
          <cell r="O176" t="str">
            <v>Dried sugar beet pulp - prices per 100 kg</v>
          </cell>
          <cell r="P176" t="str">
            <v>Dried sugar beet pulp - prices per 100 kg</v>
          </cell>
          <cell r="Q176" t="str">
            <v>Dried sugar beet pulp - prices per 100 kg</v>
          </cell>
          <cell r="R176" t="str">
            <v>Dried sugar beet pulp - prices per 100 kg</v>
          </cell>
          <cell r="S176" t="str">
            <v>Dried sugar beet pulp - prices per 100 kg</v>
          </cell>
          <cell r="T176" t="str">
            <v>Dried sugar beet pulp - prices per 100 kg</v>
          </cell>
          <cell r="U176" t="str">
            <v>Dried sugar beet pulp - prices per 100 kg</v>
          </cell>
          <cell r="V176" t="str">
            <v>Dried sugar beet pulp - prices per 100 kg</v>
          </cell>
          <cell r="W176" t="str">
            <v>Dried sugar beet pulp - prices per 100 kg</v>
          </cell>
          <cell r="X176" t="str">
            <v>Dried sugar beet pulp - prices per 100 kg</v>
          </cell>
        </row>
        <row r="177">
          <cell r="A177">
            <v>20619200</v>
          </cell>
          <cell r="B177">
            <v>8171</v>
          </cell>
          <cell r="C177" t="str">
            <v>u2</v>
          </cell>
          <cell r="D177" t="str">
            <v>g54</v>
          </cell>
          <cell r="E177" t="str">
            <v>Meadow hay - prices per 100 kg</v>
          </cell>
          <cell r="F177" t="str">
            <v>Meadow hay - prices per 100 kg</v>
          </cell>
          <cell r="G177" t="str">
            <v>Wiesenheu</v>
          </cell>
          <cell r="H177" t="str">
            <v>Meadow hay - prices per 100 kg</v>
          </cell>
          <cell r="I177" t="str">
            <v>Meadow hay - prices per 100 kg</v>
          </cell>
          <cell r="J177" t="str">
            <v>Meadow hay - prices per 100 kg</v>
          </cell>
          <cell r="K177" t="str">
            <v>Meadow hay - prices per 100 kg</v>
          </cell>
          <cell r="L177" t="str">
            <v>Meadow hay - prices per 100 kg</v>
          </cell>
          <cell r="M177" t="str">
            <v>Foin de prairie</v>
          </cell>
          <cell r="N177" t="str">
            <v>Meadow hay - prices per 100 kg</v>
          </cell>
          <cell r="O177" t="str">
            <v>Meadow hay - prices per 100 kg</v>
          </cell>
          <cell r="P177" t="str">
            <v>Meadow hay - prices per 100 kg</v>
          </cell>
          <cell r="Q177" t="str">
            <v>Meadow hay - prices per 100 kg</v>
          </cell>
          <cell r="R177" t="str">
            <v>Meadow hay - prices per 100 kg</v>
          </cell>
          <cell r="S177" t="str">
            <v>Meadow hay - prices per 100 kg</v>
          </cell>
          <cell r="T177" t="str">
            <v>Meadow hay - prices per 100 kg</v>
          </cell>
          <cell r="U177" t="str">
            <v>Meadow hay - prices per 100 kg</v>
          </cell>
          <cell r="V177" t="str">
            <v>Meadow hay - prices per 100 kg</v>
          </cell>
          <cell r="W177" t="str">
            <v>Meadow hay - prices per 100 kg</v>
          </cell>
          <cell r="X177" t="str">
            <v>Meadow hay - prices per 100 kg</v>
          </cell>
        </row>
        <row r="178">
          <cell r="A178">
            <v>20619300</v>
          </cell>
          <cell r="B178">
            <v>8175</v>
          </cell>
          <cell r="C178" t="str">
            <v>u2</v>
          </cell>
          <cell r="D178" t="str">
            <v>g54</v>
          </cell>
          <cell r="E178" t="str">
            <v>Dried lucerne - prices per 100 kg</v>
          </cell>
          <cell r="F178" t="str">
            <v>Dried lucerne - prices per 100 kg</v>
          </cell>
          <cell r="G178" t="str">
            <v>Luzerneheu</v>
          </cell>
          <cell r="H178" t="str">
            <v>Dried lucerne - prices per 100 kg</v>
          </cell>
          <cell r="I178" t="str">
            <v>Dried lucerne - prices per 100 kg</v>
          </cell>
          <cell r="J178" t="str">
            <v>Dried lucerne - prices per 100 kg</v>
          </cell>
          <cell r="K178" t="str">
            <v>Dried lucerne - prices per 100 kg</v>
          </cell>
          <cell r="L178" t="str">
            <v>Dried lucerne - prices per 100 kg</v>
          </cell>
          <cell r="M178" t="str">
            <v>Luzerne déshydratée</v>
          </cell>
          <cell r="N178" t="str">
            <v>Dried lucerne - prices per 100 kg</v>
          </cell>
          <cell r="O178" t="str">
            <v>Dried lucerne - prices per 100 kg</v>
          </cell>
          <cell r="P178" t="str">
            <v>Dried lucerne - prices per 100 kg</v>
          </cell>
          <cell r="Q178" t="str">
            <v>Dried lucerne - prices per 100 kg</v>
          </cell>
          <cell r="R178" t="str">
            <v>Dried lucerne - prices per 100 kg</v>
          </cell>
          <cell r="S178" t="str">
            <v>Dried lucerne - prices per 100 kg</v>
          </cell>
          <cell r="T178" t="str">
            <v>Dried lucerne - prices per 100 kg</v>
          </cell>
          <cell r="U178" t="str">
            <v>Dried lucerne - prices per 100 kg</v>
          </cell>
          <cell r="V178" t="str">
            <v>Dried lucerne - prices per 100 kg</v>
          </cell>
          <cell r="W178" t="str">
            <v>Dried lucerne - prices per 100 kg</v>
          </cell>
          <cell r="X178" t="str">
            <v>Dried lucerne - prices per 100 kg</v>
          </cell>
        </row>
        <row r="179">
          <cell r="A179">
            <v>20619400</v>
          </cell>
          <cell r="B179">
            <v>8180</v>
          </cell>
          <cell r="C179" t="str">
            <v>u2</v>
          </cell>
          <cell r="D179" t="str">
            <v>g54</v>
          </cell>
          <cell r="E179" t="str">
            <v>Cereal straw - prices per 100 kg</v>
          </cell>
          <cell r="F179" t="str">
            <v>Cereal straw - prices per 100 kg</v>
          </cell>
          <cell r="G179" t="str">
            <v>Getreidestroh</v>
          </cell>
          <cell r="H179" t="str">
            <v>Cereal straw - prices per 100 kg</v>
          </cell>
          <cell r="I179" t="str">
            <v>Cereal straw - prices per 100 kg</v>
          </cell>
          <cell r="J179" t="str">
            <v>Cereal straw - prices per 100 kg</v>
          </cell>
          <cell r="K179" t="str">
            <v>Cereal straw - prices per 100 kg</v>
          </cell>
          <cell r="L179" t="str">
            <v>Cereal straw - prices per 100 kg</v>
          </cell>
          <cell r="M179" t="str">
            <v>Paille de céréales</v>
          </cell>
          <cell r="N179" t="str">
            <v>Cereal straw - prices per 100 kg</v>
          </cell>
          <cell r="O179" t="str">
            <v>Cereal straw - prices per 100 kg</v>
          </cell>
          <cell r="P179" t="str">
            <v>Cereal straw - prices per 100 kg</v>
          </cell>
          <cell r="Q179" t="str">
            <v>Cereal straw - prices per 100 kg</v>
          </cell>
          <cell r="R179" t="str">
            <v>Cereal straw - prices per 100 kg</v>
          </cell>
          <cell r="S179" t="str">
            <v>Cereal straw - prices per 100 kg</v>
          </cell>
          <cell r="T179" t="str">
            <v>Cereal straw - prices per 100 kg</v>
          </cell>
          <cell r="U179" t="str">
            <v>Cereal straw - prices per 100 kg</v>
          </cell>
          <cell r="V179" t="str">
            <v>Cereal straw - prices per 100 kg</v>
          </cell>
          <cell r="W179" t="str">
            <v>Cereal straw - prices per 100 kg</v>
          </cell>
          <cell r="X179" t="str">
            <v>Cereal straw - prices per 100 kg</v>
          </cell>
        </row>
        <row r="180">
          <cell r="A180">
            <v>20621100</v>
          </cell>
          <cell r="B180">
            <v>8237</v>
          </cell>
          <cell r="C180" t="str">
            <v>u2</v>
          </cell>
          <cell r="D180" t="str">
            <v>g55</v>
          </cell>
          <cell r="E180" t="str">
            <v>Complementary feed for rearing calves - prices per 100 kg</v>
          </cell>
          <cell r="F180" t="str">
            <v>Complementary feed for rearing calves - prices per 100 kg</v>
          </cell>
          <cell r="G180" t="str">
            <v>Ergänzungsfutter für die Kälberaufzucht</v>
          </cell>
          <cell r="H180" t="str">
            <v>Complementary feed for rearing calves - prices per 100 kg</v>
          </cell>
          <cell r="I180" t="str">
            <v>Complementary feed for rearing calves - prices per 100 kg</v>
          </cell>
          <cell r="J180" t="str">
            <v>Complementary feed for rearing calves - prices per 100 kg</v>
          </cell>
          <cell r="K180" t="str">
            <v>Complementary feed for rearing calves - prices per 100 kg</v>
          </cell>
          <cell r="L180" t="str">
            <v>Complementary feed for rearing calves - prices per 100 kg</v>
          </cell>
          <cell r="M180" t="str">
            <v>Complémentaire pour veaux d'élevage (prix par 100kg)</v>
          </cell>
          <cell r="N180" t="str">
            <v>Complementary feed for rearing calves - prices per 100 kg</v>
          </cell>
          <cell r="O180" t="str">
            <v>Complementary feed for rearing calves - prices per 100 kg</v>
          </cell>
          <cell r="P180" t="str">
            <v>Complementary feed for rearing calves - prices per 100 kg</v>
          </cell>
          <cell r="Q180" t="str">
            <v>Complementary feed for rearing calves - prices per 100 kg</v>
          </cell>
          <cell r="R180" t="str">
            <v>Complementary feed for rearing calves - prices per 100 kg</v>
          </cell>
          <cell r="S180" t="str">
            <v>Complementary feed for rearing calves - prices per 100 kg</v>
          </cell>
          <cell r="T180" t="str">
            <v>Complementary feed for rearing calves - prices per 100 kg</v>
          </cell>
          <cell r="U180" t="str">
            <v>Complementary feed for rearing calves - prices per 100 kg</v>
          </cell>
          <cell r="V180" t="str">
            <v>Complementary feed for rearing calves - prices per 100 kg</v>
          </cell>
          <cell r="W180" t="str">
            <v>Complementary feed for rearing calves - prices per 100 kg</v>
          </cell>
          <cell r="X180" t="str">
            <v>Complementary feed for rearing calves - prices per 100 kg</v>
          </cell>
        </row>
        <row r="181">
          <cell r="A181">
            <v>20619901</v>
          </cell>
          <cell r="B181">
            <v>8238</v>
          </cell>
          <cell r="C181" t="str">
            <v>u2</v>
          </cell>
          <cell r="D181" t="str">
            <v>g55</v>
          </cell>
          <cell r="E181" t="str">
            <v>Milk replacer for fattening calves (in sacks) - prices per 100 kg</v>
          </cell>
          <cell r="F181" t="str">
            <v>Milk replacer for fattening calves (in sacks) - prices per 100 kg</v>
          </cell>
          <cell r="G181" t="str">
            <v>Milchaustauschfutter für Kälber (Sackware)</v>
          </cell>
          <cell r="H181" t="str">
            <v>Milk replacer for fattening calves (in sacks) - prices per 100 kg</v>
          </cell>
          <cell r="I181" t="str">
            <v>Milk replacer for fattening calves (in sacks) - prices per 100 kg</v>
          </cell>
          <cell r="J181" t="str">
            <v>Milk replacer for fattening calves (in sacks) - prices per 100 kg</v>
          </cell>
          <cell r="K181" t="str">
            <v>Milk replacer for fattening calves (in sacks) - prices per 100 kg</v>
          </cell>
          <cell r="L181" t="str">
            <v>Milk replacer for fattening calves (in sacks) - prices per 100 kg</v>
          </cell>
          <cell r="M181" t="str">
            <v>Complet d'allaitement pour veaux (en sacs)</v>
          </cell>
          <cell r="N181" t="str">
            <v>Milk replacer for fattening calves (in sacks) - prices per 100 kg</v>
          </cell>
          <cell r="O181" t="str">
            <v>Milk replacer for fattening calves (in sacks) - prices per 100 kg</v>
          </cell>
          <cell r="P181" t="str">
            <v>Milk replacer for fattening calves (in sacks) - prices per 100 kg</v>
          </cell>
          <cell r="Q181" t="str">
            <v>Milk replacer for fattening calves (in sacks) - prices per 100 kg</v>
          </cell>
          <cell r="R181" t="str">
            <v>Milk replacer for fattening calves (in sacks) - prices per 100 kg</v>
          </cell>
          <cell r="S181" t="str">
            <v>Milk replacer for fattening calves (in sacks) - prices per 100 kg</v>
          </cell>
          <cell r="T181" t="str">
            <v>Milk replacer for fattening calves (in sacks) - prices per 100 kg</v>
          </cell>
          <cell r="U181" t="str">
            <v>Milk replacer for fattening calves (in sacks) - prices per 100 kg</v>
          </cell>
          <cell r="V181" t="str">
            <v>Milk replacer for fattening calves (in sacks) - prices per 100 kg</v>
          </cell>
          <cell r="W181" t="str">
            <v>Milk replacer for fattening calves (in sacks) - prices per 100 kg</v>
          </cell>
          <cell r="X181" t="str">
            <v>Milk replacer for fattening calves (in sacks) - prices per 100 kg</v>
          </cell>
        </row>
        <row r="182">
          <cell r="A182">
            <v>20619902</v>
          </cell>
          <cell r="B182">
            <v>8233</v>
          </cell>
          <cell r="C182" t="str">
            <v>u2</v>
          </cell>
          <cell r="D182" t="str">
            <v>g12</v>
          </cell>
          <cell r="E182" t="str">
            <v>Milk replacer for fattening calves (in bulk) - prices per 100 kg</v>
          </cell>
          <cell r="F182" t="str">
            <v>Milk replacer for fattening calves (in bulk) - prices per 100 kg</v>
          </cell>
          <cell r="G182" t="str">
            <v>Milchaustauschfutter für Kälber (Schüttgut)</v>
          </cell>
          <cell r="H182" t="str">
            <v>Milk replacer for fattening calves (in bulk) - prices per 100 kg</v>
          </cell>
          <cell r="I182" t="str">
            <v>Milk replacer for fattening calves (in bulk) - prices per 100 kg</v>
          </cell>
          <cell r="J182" t="str">
            <v>Milk replacer for fattening calves (in bulk) - prices per 100 kg</v>
          </cell>
          <cell r="K182" t="str">
            <v>Milk replacer for fattening calves (in bulk) - prices per 100 kg</v>
          </cell>
          <cell r="L182" t="str">
            <v>Milk replacer for fattening calves (in bulk) - prices per 100 kg</v>
          </cell>
          <cell r="M182" t="str">
            <v>Complet d'allaitement pour veaux (en vrac)</v>
          </cell>
          <cell r="N182" t="str">
            <v>Milk replacer for fattening calves (in bulk) - prices per 100 kg</v>
          </cell>
          <cell r="O182" t="str">
            <v>Milk replacer for fattening calves (in bulk) - prices per 100 kg</v>
          </cell>
          <cell r="P182" t="str">
            <v>Milk replacer for fattening calves (in bulk) - prices per 100 kg</v>
          </cell>
          <cell r="Q182" t="str">
            <v>Milk replacer for fattening calves (in bulk) - prices per 100 kg</v>
          </cell>
          <cell r="R182" t="str">
            <v>Milk replacer for fattening calves (in bulk) - prices per 100 kg</v>
          </cell>
          <cell r="S182" t="str">
            <v>Milk replacer for fattening calves (in bulk) - prices per 100 kg</v>
          </cell>
          <cell r="T182" t="str">
            <v>Milk replacer for fattening calves (in bulk) - prices per 100 kg</v>
          </cell>
          <cell r="U182" t="str">
            <v>Milk replacer for fattening calves (in bulk) - prices per 100 kg</v>
          </cell>
          <cell r="V182" t="str">
            <v>Milk replacer for fattening calves (in bulk) - prices per 100 kg</v>
          </cell>
          <cell r="W182" t="str">
            <v>Milk replacer for fattening calves (in bulk) - prices per 100 kg</v>
          </cell>
          <cell r="X182" t="str">
            <v>Milk replacer for fattening calves (in bulk) - prices per 100 kg</v>
          </cell>
        </row>
        <row r="183">
          <cell r="A183">
            <v>20622910</v>
          </cell>
          <cell r="B183">
            <v>8263</v>
          </cell>
          <cell r="C183" t="str">
            <v>u2</v>
          </cell>
          <cell r="D183" t="str">
            <v>g13</v>
          </cell>
          <cell r="E183" t="str">
            <v>Complementary feed for dairy cattle at grass - prices per 100 kg</v>
          </cell>
          <cell r="F183" t="str">
            <v>Complementary feed for dairy cattle at grass - prices per 100 kg</v>
          </cell>
          <cell r="G183" t="str">
            <v>Ergänzungsfutter für Milchvieh bei Weidegang</v>
          </cell>
          <cell r="H183" t="str">
            <v>Complementary feed for dairy cattle at grass - prices per 100 kg</v>
          </cell>
          <cell r="I183" t="str">
            <v>Complementary feed for dairy cattle at grass - prices per 100 kg</v>
          </cell>
          <cell r="J183" t="str">
            <v>Complementary feed for dairy cattle at grass - prices per 100 kg</v>
          </cell>
          <cell r="K183" t="str">
            <v>Complementary feed for dairy cattle at grass - prices per 100 kg</v>
          </cell>
          <cell r="L183" t="str">
            <v>Complementary feed for dairy cattle at grass - prices per 100 kg</v>
          </cell>
          <cell r="M183" t="str">
            <v>Complémentaire pour veaux d'élevage</v>
          </cell>
          <cell r="N183" t="str">
            <v>Complementary feed for dairy cattle at grass - prices per 100 kg</v>
          </cell>
          <cell r="O183" t="str">
            <v>Complementary feed for dairy cattle at grass - prices per 100 kg</v>
          </cell>
          <cell r="P183" t="str">
            <v>Complementary feed for dairy cattle at grass - prices per 100 kg</v>
          </cell>
          <cell r="Q183" t="str">
            <v>Complementary feed for dairy cattle at grass - prices per 100 kg</v>
          </cell>
          <cell r="R183" t="str">
            <v>Complementary feed for dairy cattle at grass - prices per 100 kg</v>
          </cell>
          <cell r="S183" t="str">
            <v>Complementary feed for dairy cattle at grass - prices per 100 kg</v>
          </cell>
          <cell r="T183" t="str">
            <v>Complementary feed for dairy cattle at grass - prices per 100 kg</v>
          </cell>
          <cell r="U183" t="str">
            <v>Complementary feed for dairy cattle at grass - prices per 100 kg</v>
          </cell>
          <cell r="V183" t="str">
            <v>Complementary feed for dairy cattle at grass - prices per 100 kg</v>
          </cell>
          <cell r="W183" t="str">
            <v>Complementary feed for dairy cattle at grass - prices per 100 kg</v>
          </cell>
          <cell r="X183" t="str">
            <v>Complementary feed for dairy cattle at grass - prices per 100 kg</v>
          </cell>
        </row>
        <row r="184">
          <cell r="A184">
            <v>20622921</v>
          </cell>
          <cell r="B184">
            <v>8263</v>
          </cell>
          <cell r="C184" t="str">
            <v>u2</v>
          </cell>
          <cell r="D184" t="str">
            <v>g13</v>
          </cell>
          <cell r="E184" t="str">
            <v>Complementary feed for dairy cattle (stall-fed) (in sacks) - prices per 100 kg</v>
          </cell>
          <cell r="F184" t="str">
            <v>Complementary feed for dairy cattle (stall-fed) (in sacks) - prices per 100 kg</v>
          </cell>
          <cell r="G184" t="str">
            <v>Ergänzungsfutter für Milchvieh (Aufstallung) (Sackware)</v>
          </cell>
          <cell r="H184" t="str">
            <v>Complementary feed for dairy cattle (stall-fed) (in sacks) - prices per 100 kg</v>
          </cell>
          <cell r="I184" t="str">
            <v>Complementary feed for dairy cattle (stall-fed) (in sacks) - prices per 100 kg</v>
          </cell>
          <cell r="J184" t="str">
            <v>Complementary feed for dairy cattle (stall-fed) (in sacks) - prices per 100 kg</v>
          </cell>
          <cell r="K184" t="str">
            <v>Complementary feed for dairy cattle (stall-fed) (in sacks) - prices per 100 kg</v>
          </cell>
          <cell r="L184" t="str">
            <v>Complementary feed for dairy cattle (stall-fed) (in sacks) - prices per 100 kg</v>
          </cell>
          <cell r="M184" t="str">
            <v>Complémentaire pour bovins à l'engrais (en  sacs)</v>
          </cell>
          <cell r="N184" t="str">
            <v>Complementary feed for dairy cattle (stall-fed) (in sacks) - prices per 100 kg</v>
          </cell>
          <cell r="O184" t="str">
            <v>Complementary feed for dairy cattle (stall-fed) (in sacks) - prices per 100 kg</v>
          </cell>
          <cell r="P184" t="str">
            <v>Complementary feed for dairy cattle (stall-fed) (in sacks) - prices per 100 kg</v>
          </cell>
          <cell r="Q184" t="str">
            <v>Complementary feed for dairy cattle (stall-fed) (in sacks) - prices per 100 kg</v>
          </cell>
          <cell r="R184" t="str">
            <v>Complementary feed for dairy cattle (stall-fed) (in sacks) - prices per 100 kg</v>
          </cell>
          <cell r="S184" t="str">
            <v>Complementary feed for dairy cattle (stall-fed) (in sacks) - prices per 100 kg</v>
          </cell>
          <cell r="T184" t="str">
            <v>Complementary feed for dairy cattle (stall-fed) (in sacks) - prices per 100 kg</v>
          </cell>
          <cell r="U184" t="str">
            <v>Complementary feed for dairy cattle (stall-fed) (in sacks) - prices per 100 kg</v>
          </cell>
          <cell r="V184" t="str">
            <v>Complementary feed for dairy cattle (stall-fed) (in sacks) - prices per 100 kg</v>
          </cell>
          <cell r="W184" t="str">
            <v>Complementary feed for dairy cattle (stall-fed) (in sacks) - prices per 100 kg</v>
          </cell>
          <cell r="X184" t="str">
            <v>Complementary feed for dairy cattle (stall-fed) (in sacks) - prices per 100 kg</v>
          </cell>
        </row>
        <row r="185">
          <cell r="A185">
            <v>20622922</v>
          </cell>
          <cell r="B185">
            <v>8264</v>
          </cell>
          <cell r="C185" t="str">
            <v>u2</v>
          </cell>
          <cell r="D185" t="str">
            <v>g13</v>
          </cell>
          <cell r="E185" t="str">
            <v>Complementary feed for dairy cattle (stall-fed) (in bulk) - prices per 100 kg</v>
          </cell>
          <cell r="F185" t="str">
            <v>Complementary feed for dairy cattle (stall-fed) (in bulk) - prices per 100 kg</v>
          </cell>
          <cell r="G185" t="str">
            <v>Ergänzungsfutter für Milchvieh (Aufstallung) (Schüttgut)</v>
          </cell>
          <cell r="H185" t="str">
            <v>Complementary feed for dairy cattle (stall-fed) (in bulk) - prices per 100 kg</v>
          </cell>
          <cell r="I185" t="str">
            <v>Complementary feed for dairy cattle (stall-fed) (in bulk) - prices per 100 kg</v>
          </cell>
          <cell r="J185" t="str">
            <v>Complementary feed for dairy cattle (stall-fed) (in bulk) - prices per 100 kg</v>
          </cell>
          <cell r="K185" t="str">
            <v>Complementary feed for dairy cattle (stall-fed) (in bulk) - prices per 100 kg</v>
          </cell>
          <cell r="L185" t="str">
            <v>Complementary feed for dairy cattle (stall-fed) (in bulk) - prices per 100 kg</v>
          </cell>
          <cell r="M185" t="str">
            <v>Complémentaire pour bovins à l'engrais (en vrac)</v>
          </cell>
          <cell r="N185" t="str">
            <v>Complementary feed for dairy cattle (stall-fed) (in bulk) - prices per 100 kg</v>
          </cell>
          <cell r="O185" t="str">
            <v>Complementary feed for dairy cattle (stall-fed) (in bulk) - prices per 100 kg</v>
          </cell>
          <cell r="P185" t="str">
            <v>Complementary feed for dairy cattle (stall-fed) (in bulk) - prices per 100 kg</v>
          </cell>
          <cell r="Q185" t="str">
            <v>Complementary feed for dairy cattle (stall-fed) (in bulk) - prices per 100 kg</v>
          </cell>
          <cell r="R185" t="str">
            <v>Complementary feed for dairy cattle (stall-fed) (in bulk) - prices per 100 kg</v>
          </cell>
          <cell r="S185" t="str">
            <v>Complementary feed for dairy cattle (stall-fed) (in bulk) - prices per 100 kg</v>
          </cell>
          <cell r="T185" t="str">
            <v>Complementary feed for dairy cattle (stall-fed) (in bulk) - prices per 100 kg</v>
          </cell>
          <cell r="U185" t="str">
            <v>Complementary feed for dairy cattle (stall-fed) (in bulk) - prices per 100 kg</v>
          </cell>
          <cell r="V185" t="str">
            <v>Complementary feed for dairy cattle (stall-fed) (in bulk) - prices per 100 kg</v>
          </cell>
          <cell r="W185" t="str">
            <v>Complementary feed for dairy cattle (stall-fed) (in bulk) - prices per 100 kg</v>
          </cell>
          <cell r="X185" t="str">
            <v>Complementary feed for dairy cattle (stall-fed) (in bulk) - prices per 100 kg</v>
          </cell>
        </row>
        <row r="186">
          <cell r="A186">
            <v>20622931</v>
          </cell>
          <cell r="B186">
            <v>8266</v>
          </cell>
          <cell r="C186" t="str">
            <v>u2</v>
          </cell>
          <cell r="D186" t="str">
            <v>g13</v>
          </cell>
          <cell r="E186" t="str">
            <v>Protein-rich complem. feed f dairy cattle (stall-fed) (in sacks) - prices per 100 kg</v>
          </cell>
          <cell r="F186" t="str">
            <v>Protein-rich complem. feed f dairy cattle (stall-fed) (in sacks) - prices per 100 kg</v>
          </cell>
          <cell r="G186" t="str">
            <v>Eiweißreiches Ergänzungsfutter für Milchvieh (Aufstallung) (Sackware)</v>
          </cell>
          <cell r="H186" t="str">
            <v>Protein-rich complem. feed f dairy cattle (stall-fed) (in sacks) - prices per 100 kg</v>
          </cell>
          <cell r="I186" t="str">
            <v>Protein-rich complem. feed f dairy cattle (stall-fed) (in sacks) - prices per 100 kg</v>
          </cell>
          <cell r="J186" t="str">
            <v>Protein-rich complem. feed f dairy cattle (stall-fed) (in sacks) - prices per 100 kg</v>
          </cell>
          <cell r="K186" t="str">
            <v>Protein-rich complem. feed f dairy cattle (stall-fed) (in sacks) - prices per 100 kg</v>
          </cell>
          <cell r="L186" t="str">
            <v>Protein-rich complem. feed f dairy cattle (stall-fed) (in sacks) - prices per 100 kg</v>
          </cell>
          <cell r="M186" t="str">
            <v>Complémentaire riche en protéines pour  vaches laitières (en stabulation) (en sacs)</v>
          </cell>
          <cell r="N186" t="str">
            <v>Protein-rich complem. feed f dairy cattle (stall-fed) (in sacks) - prices per 100 kg</v>
          </cell>
          <cell r="O186" t="str">
            <v>Protein-rich complem. feed f dairy cattle (stall-fed) (in sacks) - prices per 100 kg</v>
          </cell>
          <cell r="P186" t="str">
            <v>Protein-rich complem. feed f dairy cattle (stall-fed) (in sacks) - prices per 100 kg</v>
          </cell>
          <cell r="Q186" t="str">
            <v>Protein-rich complem. feed f dairy cattle (stall-fed) (in sacks) - prices per 100 kg</v>
          </cell>
          <cell r="R186" t="str">
            <v>Protein-rich complem. feed f dairy cattle (stall-fed) (in sacks) - prices per 100 kg</v>
          </cell>
          <cell r="S186" t="str">
            <v>Protein-rich complem. feed f dairy cattle (stall-fed) (in sacks) - prices per 100 kg</v>
          </cell>
          <cell r="T186" t="str">
            <v>Protein-rich complem. feed f dairy cattle (stall-fed) (in sacks) - prices per 100 kg</v>
          </cell>
          <cell r="U186" t="str">
            <v>Protein-rich complem. feed f dairy cattle (stall-fed) (in sacks) - prices per 100 kg</v>
          </cell>
          <cell r="V186" t="str">
            <v>Protein-rich complem. feed f dairy cattle (stall-fed) (in sacks) - prices per 100 kg</v>
          </cell>
          <cell r="W186" t="str">
            <v>Protein-rich complem. feed f dairy cattle (stall-fed) (in sacks) - prices per 100 kg</v>
          </cell>
          <cell r="X186" t="str">
            <v>Protein-rich complem. feed f dairy cattle (stall-fed) (in sacks) - prices per 100 kg</v>
          </cell>
        </row>
        <row r="187">
          <cell r="A187">
            <v>20622932</v>
          </cell>
          <cell r="B187">
            <v>8253</v>
          </cell>
          <cell r="C187" t="str">
            <v>u2</v>
          </cell>
          <cell r="D187" t="str">
            <v>g42</v>
          </cell>
          <cell r="E187" t="str">
            <v>Protein-rich complem. feed f dairy cattle (stall-fed) (in bulk) - prices per 100 kg</v>
          </cell>
          <cell r="F187" t="str">
            <v>Protein-rich complem. feed f dairy cattle (stall-fed) (in bulk) - prices per 100 kg</v>
          </cell>
          <cell r="G187" t="str">
            <v>Eiweißreiches Ergänzungsfutter für Milchvieh (Aufstallung) (Schüttgut)</v>
          </cell>
          <cell r="H187" t="str">
            <v>Protein-rich complem. feed f dairy cattle (stall-fed) (in bulk) - prices per 100 kg</v>
          </cell>
          <cell r="I187" t="str">
            <v>Protein-rich complem. feed f dairy cattle (stall-fed) (in bulk) - prices per 100 kg</v>
          </cell>
          <cell r="J187" t="str">
            <v>Protein-rich complem. feed f dairy cattle (stall-fed) (in bulk) - prices per 100 kg</v>
          </cell>
          <cell r="K187" t="str">
            <v>Protein-rich complem. feed f dairy cattle (stall-fed) (in bulk) - prices per 100 kg</v>
          </cell>
          <cell r="L187" t="str">
            <v>Protein-rich complem. feed f dairy cattle (stall-fed) (in bulk) - prices per 100 kg</v>
          </cell>
          <cell r="M187" t="str">
            <v>Complémentaire riche en protéines pour  vaches laitières (en stabulation) (en vrac)</v>
          </cell>
          <cell r="N187" t="str">
            <v>Protein-rich complem. feed f dairy cattle (stall-fed) (in bulk) - prices per 100 kg</v>
          </cell>
          <cell r="O187" t="str">
            <v>Protein-rich complem. feed f dairy cattle (stall-fed) (in bulk) - prices per 100 kg</v>
          </cell>
          <cell r="P187" t="str">
            <v>Protein-rich complem. feed f dairy cattle (stall-fed) (in bulk) - prices per 100 kg</v>
          </cell>
          <cell r="Q187" t="str">
            <v>Protein-rich complem. feed f dairy cattle (stall-fed) (in bulk) - prices per 100 kg</v>
          </cell>
          <cell r="R187" t="str">
            <v>Protein-rich complem. feed f dairy cattle (stall-fed) (in bulk) - prices per 100 kg</v>
          </cell>
          <cell r="S187" t="str">
            <v>Protein-rich complem. feed f dairy cattle (stall-fed) (in bulk) - prices per 100 kg</v>
          </cell>
          <cell r="T187" t="str">
            <v>Protein-rich complem. feed f dairy cattle (stall-fed) (in bulk) - prices per 100 kg</v>
          </cell>
          <cell r="U187" t="str">
            <v>Protein-rich complem. feed f dairy cattle (stall-fed) (in bulk) - prices per 100 kg</v>
          </cell>
          <cell r="V187" t="str">
            <v>Protein-rich complem. feed f dairy cattle (stall-fed) (in bulk) - prices per 100 kg</v>
          </cell>
          <cell r="W187" t="str">
            <v>Protein-rich complem. feed f dairy cattle (stall-fed) (in bulk) - prices per 100 kg</v>
          </cell>
          <cell r="X187" t="str">
            <v>Protein-rich complem. feed f dairy cattle (stall-fed) (in bulk) - prices per 100 kg</v>
          </cell>
        </row>
        <row r="188">
          <cell r="A188">
            <v>20622101</v>
          </cell>
          <cell r="B188">
            <v>8254</v>
          </cell>
          <cell r="C188" t="str">
            <v>u2</v>
          </cell>
          <cell r="D188" t="str">
            <v>g42</v>
          </cell>
          <cell r="E188" t="str">
            <v>Complementary feed for cattle fattening (in sacks) - prices per 100 kg</v>
          </cell>
          <cell r="F188" t="str">
            <v>Complementary feed for cattle fattening (in sacks) - prices per 100 kg</v>
          </cell>
          <cell r="G188" t="str">
            <v>Ergänzungsfutter für die Rindermast (Sackware)</v>
          </cell>
          <cell r="H188" t="str">
            <v>Complementary feed for cattle fattening (in sacks) - prices per 100 kg</v>
          </cell>
          <cell r="I188" t="str">
            <v>Complementary feed for cattle fattening (in sacks) - prices per 100 kg</v>
          </cell>
          <cell r="J188" t="str">
            <v>Complementary feed for cattle fattening (in sacks) - prices per 100 kg</v>
          </cell>
          <cell r="K188" t="str">
            <v>Complementary feed for cattle fattening (in sacks) - prices per 100 kg</v>
          </cell>
          <cell r="L188" t="str">
            <v>Complementary feed for cattle fattening (in sacks) - prices per 100 kg</v>
          </cell>
          <cell r="M188" t="str">
            <v>Complet pour porcelets d'élevage (en sacs)</v>
          </cell>
          <cell r="N188" t="str">
            <v>Complementary feed for cattle fattening (in sacks) - prices per 100 kg</v>
          </cell>
          <cell r="O188" t="str">
            <v>Complementary feed for cattle fattening (in sacks) - prices per 100 kg</v>
          </cell>
          <cell r="P188" t="str">
            <v>Complementary feed for cattle fattening (in sacks) - prices per 100 kg</v>
          </cell>
          <cell r="Q188" t="str">
            <v>Complementary feed for cattle fattening (in sacks) - prices per 100 kg</v>
          </cell>
          <cell r="R188" t="str">
            <v>Complementary feed for cattle fattening (in sacks) - prices per 100 kg</v>
          </cell>
          <cell r="S188" t="str">
            <v>Complementary feed for cattle fattening (in sacks) - prices per 100 kg</v>
          </cell>
          <cell r="T188" t="str">
            <v>Complementary feed for cattle fattening (in sacks) - prices per 100 kg</v>
          </cell>
          <cell r="U188" t="str">
            <v>Complementary feed for cattle fattening (in sacks) - prices per 100 kg</v>
          </cell>
          <cell r="V188" t="str">
            <v>Complementary feed for cattle fattening (in sacks) - prices per 100 kg</v>
          </cell>
          <cell r="W188" t="str">
            <v>Complementary feed for cattle fattening (in sacks) - prices per 100 kg</v>
          </cell>
          <cell r="X188" t="str">
            <v>Complementary feed for cattle fattening (in sacks) - prices per 100 kg</v>
          </cell>
        </row>
        <row r="189">
          <cell r="A189">
            <v>20622102</v>
          </cell>
          <cell r="B189">
            <v>8255</v>
          </cell>
          <cell r="C189" t="str">
            <v>u2</v>
          </cell>
          <cell r="D189" t="str">
            <v>g42</v>
          </cell>
          <cell r="E189" t="str">
            <v>Complementary feed for cattle fattening (in bulk) - prices per 100 kg</v>
          </cell>
          <cell r="F189" t="str">
            <v>Complementary feed for cattle fattening (in bulk) - prices per 100 kg</v>
          </cell>
          <cell r="G189" t="str">
            <v>Ergänzungsfutter für die Rindermast (Schüttgut)</v>
          </cell>
          <cell r="H189" t="str">
            <v>Complementary feed for cattle fattening (in bulk) - prices per 100 kg</v>
          </cell>
          <cell r="I189" t="str">
            <v>Complementary feed for cattle fattening (in bulk) - prices per 100 kg</v>
          </cell>
          <cell r="J189" t="str">
            <v>Complementary feed for cattle fattening (in bulk) - prices per 100 kg</v>
          </cell>
          <cell r="K189" t="str">
            <v>Complementary feed for cattle fattening (in bulk) - prices per 100 kg</v>
          </cell>
          <cell r="L189" t="str">
            <v>Complementary feed for cattle fattening (in bulk) - prices per 100 kg</v>
          </cell>
          <cell r="M189" t="str">
            <v>Complémentaire pour bovins à l'engrais (en vrac)</v>
          </cell>
          <cell r="N189" t="str">
            <v>Complementary feed for cattle fattening (in bulk) - prices per 100 kg</v>
          </cell>
          <cell r="O189" t="str">
            <v>Complementary feed for cattle fattening (in bulk) - prices per 100 kg</v>
          </cell>
          <cell r="P189" t="str">
            <v>Complementary feed for cattle fattening (in bulk) - prices per 100 kg</v>
          </cell>
          <cell r="Q189" t="str">
            <v>Complementary feed for cattle fattening (in bulk) - prices per 100 kg</v>
          </cell>
          <cell r="R189" t="str">
            <v>Complementary feed for cattle fattening (in bulk) - prices per 100 kg</v>
          </cell>
          <cell r="S189" t="str">
            <v>Complementary feed for cattle fattening (in bulk) - prices per 100 kg</v>
          </cell>
          <cell r="T189" t="str">
            <v>Complementary feed for cattle fattening (in bulk) - prices per 100 kg</v>
          </cell>
          <cell r="U189" t="str">
            <v>Complementary feed for cattle fattening (in bulk) - prices per 100 kg</v>
          </cell>
          <cell r="V189" t="str">
            <v>Complementary feed for cattle fattening (in bulk) - prices per 100 kg</v>
          </cell>
          <cell r="W189" t="str">
            <v>Complementary feed for cattle fattening (in bulk) - prices per 100 kg</v>
          </cell>
          <cell r="X189" t="str">
            <v>Complementary feed for cattle fattening (in bulk) - prices per 100 kg</v>
          </cell>
        </row>
        <row r="190">
          <cell r="A190">
            <v>20622111</v>
          </cell>
          <cell r="B190">
            <v>8256</v>
          </cell>
          <cell r="C190" t="str">
            <v>u2</v>
          </cell>
          <cell r="D190" t="str">
            <v>g42</v>
          </cell>
          <cell r="E190" t="str">
            <v>Protein-rich complementary feed f cattle fattening (in sacks) - prices per 100 kg</v>
          </cell>
          <cell r="F190" t="str">
            <v>Protein-rich complementary feed f cattle fattening (in sacks) - prices per 100 kg</v>
          </cell>
          <cell r="G190" t="str">
            <v>Eiweißreiches Ergänzungsfutter für die Rindermast (Sackware)</v>
          </cell>
          <cell r="H190" t="str">
            <v>Protein-rich complementary feed f cattle fattening (in sacks) - prices per 100 kg</v>
          </cell>
          <cell r="I190" t="str">
            <v>Protein-rich complementary feed f cattle fattening (in sacks) - prices per 100 kg</v>
          </cell>
          <cell r="J190" t="str">
            <v>Protein-rich complementary feed f cattle fattening (in sacks) - prices per 100 kg</v>
          </cell>
          <cell r="K190" t="str">
            <v>Protein-rich complementary feed f cattle fattening (in sacks) - prices per 100 kg</v>
          </cell>
          <cell r="L190" t="str">
            <v>Protein-rich complementary feed f cattle fattening (in sacks) - prices per 100 kg</v>
          </cell>
          <cell r="M190" t="str">
            <v xml:space="preserve">Complémentaire riche en protéines pour bovins à l'engrais (en sacs) </v>
          </cell>
          <cell r="N190" t="str">
            <v>Protein-rich complementary feed f cattle fattening (in sacks) - prices per 100 kg</v>
          </cell>
          <cell r="O190" t="str">
            <v>Protein-rich complementary feed f cattle fattening (in sacks) - prices per 100 kg</v>
          </cell>
          <cell r="P190" t="str">
            <v>Protein-rich complementary feed f cattle fattening (in sacks) - prices per 100 kg</v>
          </cell>
          <cell r="Q190" t="str">
            <v>Protein-rich complementary feed f cattle fattening (in sacks) - prices per 100 kg</v>
          </cell>
          <cell r="R190" t="str">
            <v>Protein-rich complementary feed f cattle fattening (in sacks) - prices per 100 kg</v>
          </cell>
          <cell r="S190" t="str">
            <v>Protein-rich complementary feed f cattle fattening (in sacks) - prices per 100 kg</v>
          </cell>
          <cell r="T190" t="str">
            <v>Protein-rich complementary feed f cattle fattening (in sacks) - prices per 100 kg</v>
          </cell>
          <cell r="U190" t="str">
            <v>Protein-rich complementary feed f cattle fattening (in sacks) - prices per 100 kg</v>
          </cell>
          <cell r="V190" t="str">
            <v>Protein-rich complementary feed f cattle fattening (in sacks) - prices per 100 kg</v>
          </cell>
          <cell r="W190" t="str">
            <v>Protein-rich complementary feed f cattle fattening (in sacks) - prices per 100 kg</v>
          </cell>
          <cell r="X190" t="str">
            <v>Protein-rich complementary feed f cattle fattening (in sacks) - prices per 100 kg</v>
          </cell>
        </row>
        <row r="191">
          <cell r="A191">
            <v>20622112</v>
          </cell>
          <cell r="B191">
            <v>8257</v>
          </cell>
          <cell r="C191" t="str">
            <v>u2</v>
          </cell>
          <cell r="D191" t="str">
            <v>g42</v>
          </cell>
          <cell r="E191" t="str">
            <v>Protein-rich complementary feed for cattle fattening (in bulk) - prices per 100 kg</v>
          </cell>
          <cell r="F191" t="str">
            <v>Protein-rich complementary feed for cattle fattening (in bulk) - prices per 100 kg</v>
          </cell>
          <cell r="G191" t="str">
            <v>Eiweißreiches Ergänzungsfutter für die Rindermast (Schüttgut)</v>
          </cell>
          <cell r="H191" t="str">
            <v>Protein-rich complementary feed for cattle fattening (in bulk) - prices per 100 kg</v>
          </cell>
          <cell r="I191" t="str">
            <v>Protein-rich complementary feed for cattle fattening (in bulk) - prices per 100 kg</v>
          </cell>
          <cell r="J191" t="str">
            <v>Protein-rich complementary feed for cattle fattening (in bulk) - prices per 100 kg</v>
          </cell>
          <cell r="K191" t="str">
            <v>Protein-rich complementary feed for cattle fattening (in bulk) - prices per 100 kg</v>
          </cell>
          <cell r="L191" t="str">
            <v>Protein-rich complementary feed for cattle fattening (in bulk) - prices per 100 kg</v>
          </cell>
          <cell r="M191" t="str">
            <v>Complémentaire riche en protéines pour bovins   (en vrac)</v>
          </cell>
          <cell r="N191" t="str">
            <v>Protein-rich complementary feed for cattle fattening (in bulk) - prices per 100 kg</v>
          </cell>
          <cell r="O191" t="str">
            <v>Protein-rich complementary feed for cattle fattening (in bulk) - prices per 100 kg</v>
          </cell>
          <cell r="P191" t="str">
            <v>Protein-rich complementary feed for cattle fattening (in bulk) - prices per 100 kg</v>
          </cell>
          <cell r="Q191" t="str">
            <v>Protein-rich complementary feed for cattle fattening (in bulk) - prices per 100 kg</v>
          </cell>
          <cell r="R191" t="str">
            <v>Protein-rich complementary feed for cattle fattening (in bulk) - prices per 100 kg</v>
          </cell>
          <cell r="S191" t="str">
            <v>Protein-rich complementary feed for cattle fattening (in bulk) - prices per 100 kg</v>
          </cell>
          <cell r="T191" t="str">
            <v>Protein-rich complementary feed for cattle fattening (in bulk) - prices per 100 kg</v>
          </cell>
          <cell r="U191" t="str">
            <v>Protein-rich complementary feed for cattle fattening (in bulk) - prices per 100 kg</v>
          </cell>
          <cell r="V191" t="str">
            <v>Protein-rich complementary feed for cattle fattening (in bulk) - prices per 100 kg</v>
          </cell>
          <cell r="W191" t="str">
            <v>Protein-rich complementary feed for cattle fattening (in bulk) - prices per 100 kg</v>
          </cell>
          <cell r="X191" t="str">
            <v>Protein-rich complementary feed for cattle fattening (in bulk) - prices per 100 kg</v>
          </cell>
        </row>
        <row r="192">
          <cell r="A192">
            <v>20623101</v>
          </cell>
          <cell r="B192">
            <v>8288</v>
          </cell>
          <cell r="C192" t="str">
            <v>u2</v>
          </cell>
          <cell r="D192" t="str">
            <v>g14</v>
          </cell>
          <cell r="E192" t="str">
            <v>Complete feed for rearing pigs (in sacks) - prices per 100 kg</v>
          </cell>
          <cell r="F192" t="str">
            <v>Complete feed for rearing pigs (in sacks) - prices per 100 kg</v>
          </cell>
          <cell r="G192" t="str">
            <v>Alleinfutter für die Ferkelaufzucht (Sackware)</v>
          </cell>
          <cell r="H192" t="str">
            <v>Complete feed for rearing pigs (in sacks) - prices per 100 kg</v>
          </cell>
          <cell r="I192" t="str">
            <v>Complete feed for rearing pigs (in sacks) - prices per 100 kg</v>
          </cell>
          <cell r="J192" t="str">
            <v>Complete feed for rearing pigs (in sacks) - prices per 100 kg</v>
          </cell>
          <cell r="K192" t="str">
            <v>Complete feed for rearing pigs (in sacks) - prices per 100 kg</v>
          </cell>
          <cell r="L192" t="str">
            <v>Complete feed for rearing pigs (in sacks) - prices per 100 kg</v>
          </cell>
          <cell r="M192" t="str">
            <v>Complet pour porcelets d'élevage (en sacs)</v>
          </cell>
          <cell r="N192" t="str">
            <v>Complete feed for rearing pigs (in sacks) - prices per 100 kg</v>
          </cell>
          <cell r="O192" t="str">
            <v>Complete feed for rearing pigs (in sacks) - prices per 100 kg</v>
          </cell>
          <cell r="P192" t="str">
            <v>Complete feed for rearing pigs (in sacks) - prices per 100 kg</v>
          </cell>
          <cell r="Q192" t="str">
            <v>Complete feed for rearing pigs (in sacks) - prices per 100 kg</v>
          </cell>
          <cell r="R192" t="str">
            <v>Complete feed for rearing pigs (in sacks) - prices per 100 kg</v>
          </cell>
          <cell r="S192" t="str">
            <v>Complete feed for rearing pigs (in sacks) - prices per 100 kg</v>
          </cell>
          <cell r="T192" t="str">
            <v>Complete feed for rearing pigs (in sacks) - prices per 100 kg</v>
          </cell>
          <cell r="U192" t="str">
            <v>Complete feed for rearing pigs (in sacks) - prices per 100 kg</v>
          </cell>
          <cell r="V192" t="str">
            <v>Complete feed for rearing pigs (in sacks) - prices per 100 kg</v>
          </cell>
          <cell r="W192" t="str">
            <v>Complete feed for rearing pigs (in sacks) - prices per 100 kg</v>
          </cell>
          <cell r="X192" t="str">
            <v>Complete feed for rearing pigs (in sacks) - prices per 100 kg</v>
          </cell>
        </row>
        <row r="193">
          <cell r="A193">
            <v>20623102</v>
          </cell>
          <cell r="B193">
            <v>8289</v>
          </cell>
          <cell r="C193" t="str">
            <v>u2</v>
          </cell>
          <cell r="D193" t="str">
            <v>g14</v>
          </cell>
          <cell r="E193" t="str">
            <v>Complete feed for rearing pigs (in bulk) - prices per 100 kg</v>
          </cell>
          <cell r="F193" t="str">
            <v>Complete feed for rearing pigs (in bulk) - prices per 100 kg</v>
          </cell>
          <cell r="G193" t="str">
            <v>Alleinfutter für die Ferkelaufzucht (Schüttgut)</v>
          </cell>
          <cell r="H193" t="str">
            <v>Complete feed for rearing pigs (in bulk) - prices per 100 kg</v>
          </cell>
          <cell r="I193" t="str">
            <v>Complete feed for rearing pigs (in bulk) - prices per 100 kg</v>
          </cell>
          <cell r="J193" t="str">
            <v>Complete feed for rearing pigs (in bulk) - prices per 100 kg</v>
          </cell>
          <cell r="K193" t="str">
            <v>Complete feed for rearing pigs (in bulk) - prices per 100 kg</v>
          </cell>
          <cell r="L193" t="str">
            <v>Complete feed for rearing pigs (in bulk) - prices per 100 kg</v>
          </cell>
          <cell r="M193" t="str">
            <v>Complet pour porcelets d'élevage (en vrac)</v>
          </cell>
          <cell r="N193" t="str">
            <v>Complete feed for rearing pigs (in bulk) - prices per 100 kg</v>
          </cell>
          <cell r="O193" t="str">
            <v>Complete feed for rearing pigs (in bulk) - prices per 100 kg</v>
          </cell>
          <cell r="P193" t="str">
            <v>Complete feed for rearing pigs (in bulk) - prices per 100 kg</v>
          </cell>
          <cell r="Q193" t="str">
            <v>Complete feed for rearing pigs (in bulk) - prices per 100 kg</v>
          </cell>
          <cell r="R193" t="str">
            <v>Complete feed for rearing pigs (in bulk) - prices per 100 kg</v>
          </cell>
          <cell r="S193" t="str">
            <v>Complete feed for rearing pigs (in bulk) - prices per 100 kg</v>
          </cell>
          <cell r="T193" t="str">
            <v>Complete feed for rearing pigs (in bulk) - prices per 100 kg</v>
          </cell>
          <cell r="U193" t="str">
            <v>Complete feed for rearing pigs (in bulk) - prices per 100 kg</v>
          </cell>
          <cell r="V193" t="str">
            <v>Complete feed for rearing pigs (in bulk) - prices per 100 kg</v>
          </cell>
          <cell r="W193" t="str">
            <v>Complete feed for rearing pigs (in bulk) - prices per 100 kg</v>
          </cell>
          <cell r="X193" t="str">
            <v>Complete feed for rearing pigs (in bulk) - prices per 100 kg</v>
          </cell>
        </row>
        <row r="194">
          <cell r="A194">
            <v>20623301</v>
          </cell>
          <cell r="B194">
            <v>8296</v>
          </cell>
          <cell r="C194" t="str">
            <v>u2</v>
          </cell>
          <cell r="D194" t="str">
            <v>g14</v>
          </cell>
          <cell r="E194" t="str">
            <v>Complete feed for sows (in sacks) - prices per 100 kg</v>
          </cell>
          <cell r="F194" t="str">
            <v>Complete feed for sows (in sacks) - prices per 100 kg</v>
          </cell>
          <cell r="G194" t="str">
            <v>Alleinfutter für Zuchtsauen (Sackware)</v>
          </cell>
          <cell r="H194" t="str">
            <v>Complete feed for sows (in sacks) - prices per 100 kg</v>
          </cell>
          <cell r="I194" t="str">
            <v>Complete feed for sows (in sacks) - prices per 100 kg</v>
          </cell>
          <cell r="J194" t="str">
            <v>Complete feed for sows (in sacks) - prices per 100 kg</v>
          </cell>
          <cell r="K194" t="str">
            <v>Complete feed for sows (in sacks) - prices per 100 kg</v>
          </cell>
          <cell r="L194" t="str">
            <v>Complete feed for sows (in sacks) - prices per 100 kg</v>
          </cell>
          <cell r="M194" t="str">
            <v>Complet pour truies (en sacs)</v>
          </cell>
          <cell r="N194" t="str">
            <v>Complete feed for sows (in sacks) - prices per 100 kg</v>
          </cell>
          <cell r="O194" t="str">
            <v>Complete feed for sows (in sacks) - prices per 100 kg</v>
          </cell>
          <cell r="P194" t="str">
            <v>Complete feed for sows (in sacks) - prices per 100 kg</v>
          </cell>
          <cell r="Q194" t="str">
            <v>Complete feed for sows (in sacks) - prices per 100 kg</v>
          </cell>
          <cell r="R194" t="str">
            <v>Complete feed for sows (in sacks) - prices per 100 kg</v>
          </cell>
          <cell r="S194" t="str">
            <v>Complete feed for sows (in sacks) - prices per 100 kg</v>
          </cell>
          <cell r="T194" t="str">
            <v>Complete feed for sows (in sacks) - prices per 100 kg</v>
          </cell>
          <cell r="U194" t="str">
            <v>Complete feed for sows (in sacks) - prices per 100 kg</v>
          </cell>
          <cell r="V194" t="str">
            <v>Complete feed for sows (in sacks) - prices per 100 kg</v>
          </cell>
          <cell r="W194" t="str">
            <v>Complete feed for sows (in sacks) - prices per 100 kg</v>
          </cell>
          <cell r="X194" t="str">
            <v>Complete feed for sows (in sacks) - prices per 100 kg</v>
          </cell>
        </row>
        <row r="195">
          <cell r="A195">
            <v>20623302</v>
          </cell>
          <cell r="B195">
            <v>8297</v>
          </cell>
          <cell r="C195" t="str">
            <v>u2</v>
          </cell>
          <cell r="D195" t="str">
            <v>g14</v>
          </cell>
          <cell r="E195" t="str">
            <v>Complete feed for sows (in bulk) - prices per 100 kg</v>
          </cell>
          <cell r="F195" t="str">
            <v>Complete feed for sows (in bulk) - prices per 100 kg</v>
          </cell>
          <cell r="G195" t="str">
            <v>Alleinfutter für Zuchtsauen (Schüttgut)</v>
          </cell>
          <cell r="H195" t="str">
            <v>Complete feed for sows (in bulk) - prices per 100 kg</v>
          </cell>
          <cell r="I195" t="str">
            <v>Complete feed for sows (in bulk) - prices per 100 kg</v>
          </cell>
          <cell r="J195" t="str">
            <v>Complete feed for sows (in bulk) - prices per 100 kg</v>
          </cell>
          <cell r="K195" t="str">
            <v>Complete feed for sows (in bulk) - prices per 100 kg</v>
          </cell>
          <cell r="L195" t="str">
            <v>Complete feed for sows (in bulk) - prices per 100 kg</v>
          </cell>
          <cell r="M195" t="str">
            <v>Complet pour truies (en vrac)</v>
          </cell>
          <cell r="N195" t="str">
            <v>Complete feed for sows (in bulk) - prices per 100 kg</v>
          </cell>
          <cell r="O195" t="str">
            <v>Complete feed for sows (in bulk) - prices per 100 kg</v>
          </cell>
          <cell r="P195" t="str">
            <v>Complete feed for sows (in bulk) - prices per 100 kg</v>
          </cell>
          <cell r="Q195" t="str">
            <v>Complete feed for sows (in bulk) - prices per 100 kg</v>
          </cell>
          <cell r="R195" t="str">
            <v>Complete feed for sows (in bulk) - prices per 100 kg</v>
          </cell>
          <cell r="S195" t="str">
            <v>Complete feed for sows (in bulk) - prices per 100 kg</v>
          </cell>
          <cell r="T195" t="str">
            <v>Complete feed for sows (in bulk) - prices per 100 kg</v>
          </cell>
          <cell r="U195" t="str">
            <v>Complete feed for sows (in bulk) - prices per 100 kg</v>
          </cell>
          <cell r="V195" t="str">
            <v>Complete feed for sows (in bulk) - prices per 100 kg</v>
          </cell>
          <cell r="W195" t="str">
            <v>Complete feed for sows (in bulk) - prices per 100 kg</v>
          </cell>
          <cell r="X195" t="str">
            <v>Complete feed for sows (in bulk) - prices per 100 kg</v>
          </cell>
        </row>
        <row r="196">
          <cell r="A196">
            <v>20623201</v>
          </cell>
          <cell r="B196">
            <v>8292</v>
          </cell>
          <cell r="C196" t="str">
            <v>u2</v>
          </cell>
          <cell r="D196" t="str">
            <v>g14</v>
          </cell>
          <cell r="E196" t="str">
            <v>Complete feed for fattening pigs (in sacks) - prices per 100 kg</v>
          </cell>
          <cell r="F196" t="str">
            <v>Complete feed for fattening pigs (in sacks) - prices per 100 kg</v>
          </cell>
          <cell r="G196" t="str">
            <v>Alleinfutter für die Schweinemast (Sackware)</v>
          </cell>
          <cell r="H196" t="str">
            <v>Complete feed for fattening pigs (in sacks) - prices per 100 kg</v>
          </cell>
          <cell r="I196" t="str">
            <v>Complete feed for fattening pigs (in sacks) - prices per 100 kg</v>
          </cell>
          <cell r="J196" t="str">
            <v>Complete feed for fattening pigs (in sacks) - prices per 100 kg</v>
          </cell>
          <cell r="K196" t="str">
            <v>Complete feed for fattening pigs (in sacks) - prices per 100 kg</v>
          </cell>
          <cell r="L196" t="str">
            <v>Complete feed for fattening pigs (in sacks) - prices per 100 kg</v>
          </cell>
          <cell r="M196" t="str">
            <v>Complet pour porcs à l'engrais (en sacs)</v>
          </cell>
          <cell r="N196" t="str">
            <v>Complete feed for fattening pigs (in sacks) - prices per 100 kg</v>
          </cell>
          <cell r="O196" t="str">
            <v>Complete feed for fattening pigs (in sacks) - prices per 100 kg</v>
          </cell>
          <cell r="P196" t="str">
            <v>Complete feed for fattening pigs (in sacks) - prices per 100 kg</v>
          </cell>
          <cell r="Q196" t="str">
            <v>Complete feed for fattening pigs (in sacks) - prices per 100 kg</v>
          </cell>
          <cell r="R196" t="str">
            <v>Complete feed for fattening pigs (in sacks) - prices per 100 kg</v>
          </cell>
          <cell r="S196" t="str">
            <v>Complete feed for fattening pigs (in sacks) - prices per 100 kg</v>
          </cell>
          <cell r="T196" t="str">
            <v>Complete feed for fattening pigs (in sacks) - prices per 100 kg</v>
          </cell>
          <cell r="U196" t="str">
            <v>Complete feed for fattening pigs (in sacks) - prices per 100 kg</v>
          </cell>
          <cell r="V196" t="str">
            <v>Complete feed for fattening pigs (in sacks) - prices per 100 kg</v>
          </cell>
          <cell r="W196" t="str">
            <v>Complete feed for fattening pigs (in sacks) - prices per 100 kg</v>
          </cell>
          <cell r="X196" t="str">
            <v>Complete feed for fattening pigs (in sacks) - prices per 100 kg</v>
          </cell>
        </row>
        <row r="197">
          <cell r="A197">
            <v>20623202</v>
          </cell>
          <cell r="B197">
            <v>8293</v>
          </cell>
          <cell r="C197" t="str">
            <v>u2</v>
          </cell>
          <cell r="D197" t="str">
            <v>g14</v>
          </cell>
          <cell r="E197" t="str">
            <v>Complete feed for fattening pigs (in bulk) - prices per 100 kg</v>
          </cell>
          <cell r="F197" t="str">
            <v>Complete feed for fattening pigs (in bulk) - prices per 100 kg</v>
          </cell>
          <cell r="G197" t="str">
            <v>Alleinfutter für die Schweinemast (Schüttgut)</v>
          </cell>
          <cell r="H197" t="str">
            <v>Complete feed for fattening pigs (in bulk) - prices per 100 kg</v>
          </cell>
          <cell r="I197" t="str">
            <v>Complete feed for fattening pigs (in bulk) - prices per 100 kg</v>
          </cell>
          <cell r="J197" t="str">
            <v>Complete feed for fattening pigs (in bulk) - prices per 100 kg</v>
          </cell>
          <cell r="K197" t="str">
            <v>Complete feed for fattening pigs (in bulk) - prices per 100 kg</v>
          </cell>
          <cell r="L197" t="str">
            <v>Complete feed for fattening pigs (in bulk) - prices per 100 kg</v>
          </cell>
          <cell r="M197" t="str">
            <v>Complet pour porcs à l'engrais (en vrac)</v>
          </cell>
          <cell r="N197" t="str">
            <v>Complete feed for fattening pigs (in bulk) - prices per 100 kg</v>
          </cell>
          <cell r="O197" t="str">
            <v>Complete feed for fattening pigs (in bulk) - prices per 100 kg</v>
          </cell>
          <cell r="P197" t="str">
            <v>Complete feed for fattening pigs (in bulk) - prices per 100 kg</v>
          </cell>
          <cell r="Q197" t="str">
            <v>Complete feed for fattening pigs (in bulk) - prices per 100 kg</v>
          </cell>
          <cell r="R197" t="str">
            <v>Complete feed for fattening pigs (in bulk) - prices per 100 kg</v>
          </cell>
          <cell r="S197" t="str">
            <v>Complete feed for fattening pigs (in bulk) - prices per 100 kg</v>
          </cell>
          <cell r="T197" t="str">
            <v>Complete feed for fattening pigs (in bulk) - prices per 100 kg</v>
          </cell>
          <cell r="U197" t="str">
            <v>Complete feed for fattening pigs (in bulk) - prices per 100 kg</v>
          </cell>
          <cell r="V197" t="str">
            <v>Complete feed for fattening pigs (in bulk) - prices per 100 kg</v>
          </cell>
          <cell r="W197" t="str">
            <v>Complete feed for fattening pigs (in bulk) - prices per 100 kg</v>
          </cell>
          <cell r="X197" t="str">
            <v>Complete feed for fattening pigs (in bulk) - prices per 100 kg</v>
          </cell>
        </row>
        <row r="198">
          <cell r="A198">
            <v>20624101</v>
          </cell>
          <cell r="B198">
            <v>8307</v>
          </cell>
          <cell r="C198" t="str">
            <v>u2</v>
          </cell>
          <cell r="D198" t="str">
            <v>g15</v>
          </cell>
          <cell r="E198" t="str">
            <v>Baby chick feed (in sacks) - prices per 100 kg</v>
          </cell>
          <cell r="F198" t="str">
            <v>Baby chick feed (in sacks) - prices per 100 kg</v>
          </cell>
          <cell r="G198" t="str">
            <v>Alleinfutter für Küken der ersten Tage (Sackware)</v>
          </cell>
          <cell r="H198" t="str">
            <v>Baby chick feed (in sacks) - prices per 100 kg</v>
          </cell>
          <cell r="I198" t="str">
            <v>Baby chick feed (in sacks) - prices per 100 kg</v>
          </cell>
          <cell r="J198" t="str">
            <v>Baby chick feed (in sacks) - prices per 100 kg</v>
          </cell>
          <cell r="K198" t="str">
            <v>Baby chick feed (in sacks) - prices per 100 kg</v>
          </cell>
          <cell r="L198" t="str">
            <v>Baby chick feed (in sacks) - prices per 100 kg</v>
          </cell>
          <cell r="M198" t="str">
            <v>Complet pour poussins des premiers jours (en sacs)</v>
          </cell>
          <cell r="N198" t="str">
            <v>Baby chick feed (in sacks) - prices per 100 kg</v>
          </cell>
          <cell r="O198" t="str">
            <v>Baby chick feed (in sacks) - prices per 100 kg</v>
          </cell>
          <cell r="P198" t="str">
            <v>Baby chick feed (in sacks) - prices per 100 kg</v>
          </cell>
          <cell r="Q198" t="str">
            <v>Baby chick feed (in sacks) - prices per 100 kg</v>
          </cell>
          <cell r="R198" t="str">
            <v>Baby chick feed (in sacks) - prices per 100 kg</v>
          </cell>
          <cell r="S198" t="str">
            <v>Baby chick feed (in sacks) - prices per 100 kg</v>
          </cell>
          <cell r="T198" t="str">
            <v>Baby chick feed (in sacks) - prices per 100 kg</v>
          </cell>
          <cell r="U198" t="str">
            <v>Baby chick feed (in sacks) - prices per 100 kg</v>
          </cell>
          <cell r="V198" t="str">
            <v>Baby chick feed (in sacks) - prices per 100 kg</v>
          </cell>
          <cell r="W198" t="str">
            <v>Baby chick feed (in sacks) - prices per 100 kg</v>
          </cell>
          <cell r="X198" t="str">
            <v>Baby chick feed (in sacks) - prices per 100 kg</v>
          </cell>
        </row>
        <row r="199">
          <cell r="A199">
            <v>20624102</v>
          </cell>
          <cell r="B199">
            <v>8308</v>
          </cell>
          <cell r="C199" t="str">
            <v>u2</v>
          </cell>
          <cell r="D199" t="str">
            <v>g15</v>
          </cell>
          <cell r="E199" t="str">
            <v>Baby chick feed (in bulk) - prices per 100 kg</v>
          </cell>
          <cell r="F199" t="str">
            <v>Baby chick feed (in bulk) - prices per 100 kg</v>
          </cell>
          <cell r="G199" t="str">
            <v>Alleinfutter für Küken der ersten Tage (Schüttgut)</v>
          </cell>
          <cell r="H199" t="str">
            <v>Baby chick feed (in bulk) - prices per 100 kg</v>
          </cell>
          <cell r="I199" t="str">
            <v>Baby chick feed (in bulk) - prices per 100 kg</v>
          </cell>
          <cell r="J199" t="str">
            <v>Baby chick feed (in bulk) - prices per 100 kg</v>
          </cell>
          <cell r="K199" t="str">
            <v>Baby chick feed (in bulk) - prices per 100 kg</v>
          </cell>
          <cell r="L199" t="str">
            <v>Baby chick feed (in bulk) - prices per 100 kg</v>
          </cell>
          <cell r="M199" t="str">
            <v>Complet pour poussins des premiers jours (en  vrac)</v>
          </cell>
          <cell r="N199" t="str">
            <v>Baby chick feed (in bulk) - prices per 100 kg</v>
          </cell>
          <cell r="O199" t="str">
            <v>Baby chick feed (in bulk) - prices per 100 kg</v>
          </cell>
          <cell r="P199" t="str">
            <v>Baby chick feed (in bulk) - prices per 100 kg</v>
          </cell>
          <cell r="Q199" t="str">
            <v>Baby chick feed (in bulk) - prices per 100 kg</v>
          </cell>
          <cell r="R199" t="str">
            <v>Baby chick feed (in bulk) - prices per 100 kg</v>
          </cell>
          <cell r="S199" t="str">
            <v>Baby chick feed (in bulk) - prices per 100 kg</v>
          </cell>
          <cell r="T199" t="str">
            <v>Baby chick feed (in bulk) - prices per 100 kg</v>
          </cell>
          <cell r="U199" t="str">
            <v>Baby chick feed (in bulk) - prices per 100 kg</v>
          </cell>
          <cell r="V199" t="str">
            <v>Baby chick feed (in bulk) - prices per 100 kg</v>
          </cell>
          <cell r="W199" t="str">
            <v>Baby chick feed (in bulk) - prices per 100 kg</v>
          </cell>
          <cell r="X199" t="str">
            <v>Baby chick feed (in bulk) - prices per 100 kg</v>
          </cell>
        </row>
        <row r="200">
          <cell r="A200">
            <v>20624201</v>
          </cell>
          <cell r="B200">
            <v>8312</v>
          </cell>
          <cell r="C200" t="str">
            <v>u2</v>
          </cell>
          <cell r="D200" t="str">
            <v>g15</v>
          </cell>
          <cell r="E200" t="str">
            <v>Complete feed for rearing pulle (in sacks) - prices per 100 kg</v>
          </cell>
          <cell r="F200" t="str">
            <v>Complete feed for rearing pulle (in sacks) - prices per 100 kg</v>
          </cell>
          <cell r="G200" t="str">
            <v>Alleinfutter für Junghennen bis zur Legereife (Sackware)</v>
          </cell>
          <cell r="H200" t="str">
            <v>Complete feed for rearing pulle (in sacks) - prices per 100 kg</v>
          </cell>
          <cell r="I200" t="str">
            <v>Complete feed for rearing pulle (in sacks) - prices per 100 kg</v>
          </cell>
          <cell r="J200" t="str">
            <v>Complete feed for rearing pulle (in sacks) - prices per 100 kg</v>
          </cell>
          <cell r="K200" t="str">
            <v>Complete feed for rearing pulle (in sacks) - prices per 100 kg</v>
          </cell>
          <cell r="L200" t="str">
            <v>Complete feed for rearing pulle (in sacks) - prices per 100 kg</v>
          </cell>
          <cell r="M200" t="str">
            <v>Complet pour poulettes jusqu'à la ponte (en  sacs)</v>
          </cell>
          <cell r="N200" t="str">
            <v>Complete feed for rearing pulle (in sacks) - prices per 100 kg</v>
          </cell>
          <cell r="O200" t="str">
            <v>Complete feed for rearing pulle (in sacks) - prices per 100 kg</v>
          </cell>
          <cell r="P200" t="str">
            <v>Complete feed for rearing pulle (in sacks) - prices per 100 kg</v>
          </cell>
          <cell r="Q200" t="str">
            <v>Complete feed for rearing pulle (in sacks) - prices per 100 kg</v>
          </cell>
          <cell r="R200" t="str">
            <v>Complete feed for rearing pulle (in sacks) - prices per 100 kg</v>
          </cell>
          <cell r="S200" t="str">
            <v>Complete feed for rearing pulle (in sacks) - prices per 100 kg</v>
          </cell>
          <cell r="T200" t="str">
            <v>Complete feed for rearing pulle (in sacks) - prices per 100 kg</v>
          </cell>
          <cell r="U200" t="str">
            <v>Complete feed for rearing pulle (in sacks) - prices per 100 kg</v>
          </cell>
          <cell r="V200" t="str">
            <v>Complete feed for rearing pulle (in sacks) - prices per 100 kg</v>
          </cell>
          <cell r="W200" t="str">
            <v>Complete feed for rearing pulle (in sacks) - prices per 100 kg</v>
          </cell>
          <cell r="X200" t="str">
            <v>Complete feed for rearing pulle (in sacks) - prices per 100 kg</v>
          </cell>
        </row>
        <row r="201">
          <cell r="A201">
            <v>20624202</v>
          </cell>
          <cell r="B201">
            <v>8313</v>
          </cell>
          <cell r="C201" t="str">
            <v>u2</v>
          </cell>
          <cell r="D201" t="str">
            <v>g15</v>
          </cell>
          <cell r="E201" t="str">
            <v>Complete feed for rearing pulle (in bulk) - prices per 100 kg</v>
          </cell>
          <cell r="F201" t="str">
            <v>Complete feed for rearing pulle (in bulk) - prices per 100 kg</v>
          </cell>
          <cell r="G201" t="str">
            <v>Alleinfutter für Junghennen bis zur Legereife (Schüttgut)</v>
          </cell>
          <cell r="H201" t="str">
            <v>Complete feed for rearing pulle (in bulk) - prices per 100 kg</v>
          </cell>
          <cell r="I201" t="str">
            <v>Complete feed for rearing pulle (in bulk) - prices per 100 kg</v>
          </cell>
          <cell r="J201" t="str">
            <v>Complete feed for rearing pulle (in bulk) - prices per 100 kg</v>
          </cell>
          <cell r="K201" t="str">
            <v>Complete feed for rearing pulle (in bulk) - prices per 100 kg</v>
          </cell>
          <cell r="L201" t="str">
            <v>Complete feed for rearing pulle (in bulk) - prices per 100 kg</v>
          </cell>
          <cell r="M201" t="str">
            <v>Complet pour poulettes jusqu'à la ponte (en vrac)</v>
          </cell>
          <cell r="N201" t="str">
            <v>Complete feed for rearing pulle (in bulk) - prices per 100 kg</v>
          </cell>
          <cell r="O201" t="str">
            <v>Complete feed for rearing pulle (in bulk) - prices per 100 kg</v>
          </cell>
          <cell r="P201" t="str">
            <v>Complete feed for rearing pulle (in bulk) - prices per 100 kg</v>
          </cell>
          <cell r="Q201" t="str">
            <v>Complete feed for rearing pulle (in bulk) - prices per 100 kg</v>
          </cell>
          <cell r="R201" t="str">
            <v>Complete feed for rearing pulle (in bulk) - prices per 100 kg</v>
          </cell>
          <cell r="S201" t="str">
            <v>Complete feed for rearing pulle (in bulk) - prices per 100 kg</v>
          </cell>
          <cell r="T201" t="str">
            <v>Complete feed for rearing pulle (in bulk) - prices per 100 kg</v>
          </cell>
          <cell r="U201" t="str">
            <v>Complete feed for rearing pulle (in bulk) - prices per 100 kg</v>
          </cell>
          <cell r="V201" t="str">
            <v>Complete feed for rearing pulle (in bulk) - prices per 100 kg</v>
          </cell>
          <cell r="W201" t="str">
            <v>Complete feed for rearing pulle (in bulk) - prices per 100 kg</v>
          </cell>
          <cell r="X201" t="str">
            <v>Complete feed for rearing pulle (in bulk) - prices per 100 kg</v>
          </cell>
        </row>
        <row r="202">
          <cell r="A202">
            <v>20624301</v>
          </cell>
          <cell r="B202">
            <v>8319</v>
          </cell>
          <cell r="C202" t="str">
            <v>u2</v>
          </cell>
          <cell r="D202" t="str">
            <v>g15</v>
          </cell>
          <cell r="E202" t="str">
            <v>Complete feed for battery laying hens (in sacks) - prices per 100 kg</v>
          </cell>
          <cell r="F202" t="str">
            <v>Complete feed for battery laying hens (in sacks) - prices per 100 kg</v>
          </cell>
          <cell r="G202" t="str">
            <v>Alleinfutter für Legehennen in Batteriehaltung (Sackware)</v>
          </cell>
          <cell r="H202" t="str">
            <v>Complete feed for battery laying hens (in sacks) - prices per 100 kg</v>
          </cell>
          <cell r="I202" t="str">
            <v>Complete feed for battery laying hens (in sacks) - prices per 100 kg</v>
          </cell>
          <cell r="J202" t="str">
            <v>Complete feed for battery laying hens (in sacks) - prices per 100 kg</v>
          </cell>
          <cell r="K202" t="str">
            <v>Complete feed for battery laying hens (in sacks) - prices per 100 kg</v>
          </cell>
          <cell r="L202" t="str">
            <v>Complete feed for battery laying hens (in sacks) - prices per 100 kg</v>
          </cell>
          <cell r="M202" t="str">
            <v>Complet pour poules pondeuses (en batteries)  (en sacs)</v>
          </cell>
          <cell r="N202" t="str">
            <v>Complete feed for battery laying hens (in sacks) - prices per 100 kg</v>
          </cell>
          <cell r="O202" t="str">
            <v>Complete feed for battery laying hens (in sacks) - prices per 100 kg</v>
          </cell>
          <cell r="P202" t="str">
            <v>Complete feed for battery laying hens (in sacks) - prices per 100 kg</v>
          </cell>
          <cell r="Q202" t="str">
            <v>Complete feed for battery laying hens (in sacks) - prices per 100 kg</v>
          </cell>
          <cell r="R202" t="str">
            <v>Complete feed for battery laying hens (in sacks) - prices per 100 kg</v>
          </cell>
          <cell r="S202" t="str">
            <v>Complete feed for battery laying hens (in sacks) - prices per 100 kg</v>
          </cell>
          <cell r="T202" t="str">
            <v>Complete feed for battery laying hens (in sacks) - prices per 100 kg</v>
          </cell>
          <cell r="U202" t="str">
            <v>Complete feed for battery laying hens (in sacks) - prices per 100 kg</v>
          </cell>
          <cell r="V202" t="str">
            <v>Complete feed for battery laying hens (in sacks) - prices per 100 kg</v>
          </cell>
          <cell r="W202" t="str">
            <v>Complete feed for battery laying hens (in sacks) - prices per 100 kg</v>
          </cell>
          <cell r="X202" t="str">
            <v>Complete feed for battery laying hens (in sacks) - prices per 100 kg</v>
          </cell>
        </row>
        <row r="203">
          <cell r="A203">
            <v>20624302</v>
          </cell>
          <cell r="B203">
            <v>8320</v>
          </cell>
          <cell r="C203" t="str">
            <v>u2</v>
          </cell>
          <cell r="D203" t="str">
            <v>g15</v>
          </cell>
          <cell r="E203" t="str">
            <v>Complete feed for battery laying hens (in bulk) - prices per 100 kg</v>
          </cell>
          <cell r="F203" t="str">
            <v>Complete feed for battery laying hens (in bulk) - prices per 100 kg</v>
          </cell>
          <cell r="G203" t="str">
            <v>Alleinfutter für Legehennen in Batteriehaltung (Schüttgut)</v>
          </cell>
          <cell r="H203" t="str">
            <v>Complete feed for battery laying hens (in bulk) - prices per 100 kg</v>
          </cell>
          <cell r="I203" t="str">
            <v>Complete feed for battery laying hens (in bulk) - prices per 100 kg</v>
          </cell>
          <cell r="J203" t="str">
            <v>Complete feed for battery laying hens (in bulk) - prices per 100 kg</v>
          </cell>
          <cell r="K203" t="str">
            <v>Complete feed for battery laying hens (in bulk) - prices per 100 kg</v>
          </cell>
          <cell r="L203" t="str">
            <v>Complete feed for battery laying hens (in bulk) - prices per 100 kg</v>
          </cell>
          <cell r="M203" t="str">
            <v>Complet pour poules pondeuses (en batteries)  (en vrac)</v>
          </cell>
          <cell r="N203" t="str">
            <v>Complete feed for battery laying hens (in bulk) - prices per 100 kg</v>
          </cell>
          <cell r="O203" t="str">
            <v>Complete feed for battery laying hens (in bulk) - prices per 100 kg</v>
          </cell>
          <cell r="P203" t="str">
            <v>Complete feed for battery laying hens (in bulk) - prices per 100 kg</v>
          </cell>
          <cell r="Q203" t="str">
            <v>Complete feed for battery laying hens (in bulk) - prices per 100 kg</v>
          </cell>
          <cell r="R203" t="str">
            <v>Complete feed for battery laying hens (in bulk) - prices per 100 kg</v>
          </cell>
          <cell r="S203" t="str">
            <v>Complete feed for battery laying hens (in bulk) - prices per 100 kg</v>
          </cell>
          <cell r="T203" t="str">
            <v>Complete feed for battery laying hens (in bulk) - prices per 100 kg</v>
          </cell>
          <cell r="U203" t="str">
            <v>Complete feed for battery laying hens (in bulk) - prices per 100 kg</v>
          </cell>
          <cell r="V203" t="str">
            <v>Complete feed for battery laying hens (in bulk) - prices per 100 kg</v>
          </cell>
          <cell r="W203" t="str">
            <v>Complete feed for battery laying hens (in bulk) - prices per 100 kg</v>
          </cell>
          <cell r="X203" t="str">
            <v>Complete feed for battery laying hens (in bulk) - prices per 100 kg</v>
          </cell>
        </row>
        <row r="204">
          <cell r="A204">
            <v>20624501</v>
          </cell>
          <cell r="B204">
            <v>8327</v>
          </cell>
          <cell r="C204" t="str">
            <v>u2</v>
          </cell>
          <cell r="D204" t="str">
            <v>g15</v>
          </cell>
          <cell r="E204" t="str">
            <v>Complete feed for broiler production (in sacks) - prices per 100 kg</v>
          </cell>
          <cell r="F204" t="str">
            <v>Complete feed for broiler production (in sacks) - prices per 100 kg</v>
          </cell>
          <cell r="G204" t="str">
            <v>Alleinfutter für die Endmast von Geflügel (Sackware)</v>
          </cell>
          <cell r="H204" t="str">
            <v>Complete feed for broiler production (in sacks) - prices per 100 kg</v>
          </cell>
          <cell r="I204" t="str">
            <v>Complete feed for broiler production (in sacks) - prices per 100 kg</v>
          </cell>
          <cell r="J204" t="str">
            <v>Complete feed for broiler production (in sacks) - prices per 100 kg</v>
          </cell>
          <cell r="K204" t="str">
            <v>Complete feed for broiler production (in sacks) - prices per 100 kg</v>
          </cell>
          <cell r="L204" t="str">
            <v>Complete feed for broiler production (in sacks) - prices per 100 kg</v>
          </cell>
          <cell r="M204" t="str">
            <v>Complet pour poulets à l'engrais (en sacs)</v>
          </cell>
          <cell r="N204" t="str">
            <v>Complete feed for broiler production (in sacks) - prices per 100 kg</v>
          </cell>
          <cell r="O204" t="str">
            <v>Complete feed for broiler production (in sacks) - prices per 100 kg</v>
          </cell>
          <cell r="P204" t="str">
            <v>Complete feed for broiler production (in sacks) - prices per 100 kg</v>
          </cell>
          <cell r="Q204" t="str">
            <v>Complete feed for broiler production (in sacks) - prices per 100 kg</v>
          </cell>
          <cell r="R204" t="str">
            <v>Complete feed for broiler production (in sacks) - prices per 100 kg</v>
          </cell>
          <cell r="S204" t="str">
            <v>Complete feed for broiler production (in sacks) - prices per 100 kg</v>
          </cell>
          <cell r="T204" t="str">
            <v>Complete feed for broiler production (in sacks) - prices per 100 kg</v>
          </cell>
          <cell r="U204" t="str">
            <v>Complete feed for broiler production (in sacks) - prices per 100 kg</v>
          </cell>
          <cell r="V204" t="str">
            <v>Complete feed for broiler production (in sacks) - prices per 100 kg</v>
          </cell>
          <cell r="W204" t="str">
            <v>Complete feed for broiler production (in sacks) - prices per 100 kg</v>
          </cell>
          <cell r="X204" t="str">
            <v>Complete feed for broiler production (in sacks) - prices per 100 kg</v>
          </cell>
        </row>
        <row r="205">
          <cell r="A205">
            <v>20624502</v>
          </cell>
          <cell r="B205">
            <v>8328</v>
          </cell>
          <cell r="C205" t="str">
            <v>u2</v>
          </cell>
          <cell r="D205" t="str">
            <v>g15</v>
          </cell>
          <cell r="E205" t="str">
            <v>Complete feed for broiler production (in bulk) - prices per 100 kg</v>
          </cell>
          <cell r="F205" t="str">
            <v>Complete feed for broiler production (in bulk) - prices per 100 kg</v>
          </cell>
          <cell r="G205" t="str">
            <v>Alleinfutter für die Endmast von Geflügel (Schüttgut)</v>
          </cell>
          <cell r="H205" t="str">
            <v>Complete feed for broiler production (in bulk) - prices per 100 kg</v>
          </cell>
          <cell r="I205" t="str">
            <v>Complete feed for broiler production (in bulk) - prices per 100 kg</v>
          </cell>
          <cell r="J205" t="str">
            <v>Complete feed for broiler production (in bulk) - prices per 100 kg</v>
          </cell>
          <cell r="K205" t="str">
            <v>Complete feed for broiler production (in bulk) - prices per 100 kg</v>
          </cell>
          <cell r="L205" t="str">
            <v>Complete feed for broiler production (in bulk) - prices per 100 kg</v>
          </cell>
          <cell r="M205" t="str">
            <v>Complet pour poulets à l'engrais (en vrac)</v>
          </cell>
          <cell r="N205" t="str">
            <v>Complete feed for broiler production (in bulk) - prices per 100 kg</v>
          </cell>
          <cell r="O205" t="str">
            <v>Complete feed for broiler production (in bulk) - prices per 100 kg</v>
          </cell>
          <cell r="P205" t="str">
            <v>Complete feed for broiler production (in bulk) - prices per 100 kg</v>
          </cell>
          <cell r="Q205" t="str">
            <v>Complete feed for broiler production (in bulk) - prices per 100 kg</v>
          </cell>
          <cell r="R205" t="str">
            <v>Complete feed for broiler production (in bulk) - prices per 100 kg</v>
          </cell>
          <cell r="S205" t="str">
            <v>Complete feed for broiler production (in bulk) - prices per 100 kg</v>
          </cell>
          <cell r="T205" t="str">
            <v>Complete feed for broiler production (in bulk) - prices per 100 kg</v>
          </cell>
          <cell r="U205" t="str">
            <v>Complete feed for broiler production (in bulk) - prices per 100 kg</v>
          </cell>
          <cell r="V205" t="str">
            <v>Complete feed for broiler production (in bulk) - prices per 100 kg</v>
          </cell>
          <cell r="W205" t="str">
            <v>Complete feed for broiler production (in bulk) - prices per 100 kg</v>
          </cell>
          <cell r="X205" t="str">
            <v>Complete feed for broiler production (in bulk) - prices per 100 kg</v>
          </cell>
        </row>
        <row r="208">
          <cell r="A208" t="str">
            <v>u1</v>
          </cell>
          <cell r="E208" t="str">
            <v>Prices per 100 items</v>
          </cell>
          <cell r="F208" t="str">
            <v>Prices per 100 items</v>
          </cell>
          <cell r="G208" t="str">
            <v>Preise je 100 Stück</v>
          </cell>
          <cell r="H208" t="str">
            <v>Prices per 100 items</v>
          </cell>
          <cell r="I208" t="str">
            <v>Prices per 100 items</v>
          </cell>
          <cell r="J208" t="str">
            <v>Prices per 100 items</v>
          </cell>
          <cell r="K208" t="str">
            <v>Prices per 100 items</v>
          </cell>
          <cell r="L208" t="str">
            <v>Prices per 100 items</v>
          </cell>
          <cell r="M208" t="str">
            <v>Prix par 100 pièces</v>
          </cell>
          <cell r="N208" t="str">
            <v>Prices per 100 items</v>
          </cell>
          <cell r="O208" t="str">
            <v>Prices per 100 items</v>
          </cell>
          <cell r="P208" t="str">
            <v>Prices per 100 items</v>
          </cell>
          <cell r="Q208" t="str">
            <v>Prices per 100 items</v>
          </cell>
          <cell r="R208" t="str">
            <v>Prices per 100 items</v>
          </cell>
          <cell r="S208" t="str">
            <v>Prices per 100 items</v>
          </cell>
          <cell r="T208" t="str">
            <v>Prices per 100 items</v>
          </cell>
          <cell r="U208" t="str">
            <v>Prices per 100 items</v>
          </cell>
          <cell r="V208" t="str">
            <v>Prices per 100 items</v>
          </cell>
          <cell r="W208" t="str">
            <v>Prices per 100 items</v>
          </cell>
          <cell r="X208" t="str">
            <v>Prices per 100 items</v>
          </cell>
        </row>
        <row r="209">
          <cell r="A209" t="str">
            <v>u10</v>
          </cell>
          <cell r="E209" t="str">
            <v>Prices per 100 kg by carcase weight</v>
          </cell>
          <cell r="F209" t="str">
            <v>Prices per 100 kg by carcase weight</v>
          </cell>
          <cell r="G209" t="str">
            <v>Preise je 100 kg Schlachtkörpergewicht</v>
          </cell>
          <cell r="H209" t="str">
            <v>Prices per 100 kg by carcase weight</v>
          </cell>
          <cell r="I209" t="str">
            <v>Prices per 100 kg by carcase weight</v>
          </cell>
          <cell r="J209" t="str">
            <v>Prices per 100 kg by carcase weight</v>
          </cell>
          <cell r="K209" t="str">
            <v>Prices per 100 kg by carcase weight</v>
          </cell>
          <cell r="L209" t="str">
            <v>Prices per 100 kg by carcase weight</v>
          </cell>
          <cell r="M209" t="str">
            <v>Prix par 100 kg de poids carcasse</v>
          </cell>
          <cell r="N209" t="str">
            <v>Prices per 100 kg by carcase weight</v>
          </cell>
          <cell r="O209" t="str">
            <v>Prices per 100 kg by carcase weight</v>
          </cell>
          <cell r="P209" t="str">
            <v>Prices per 100 kg by carcase weight</v>
          </cell>
          <cell r="Q209" t="str">
            <v>Prices per 100 kg by carcase weight</v>
          </cell>
          <cell r="R209" t="str">
            <v>Prices per 100 kg by carcase weight</v>
          </cell>
          <cell r="S209" t="str">
            <v>Prices per 100 kg by carcase weight</v>
          </cell>
          <cell r="T209" t="str">
            <v>Prices per 100 kg by carcase weight</v>
          </cell>
          <cell r="U209" t="str">
            <v>Prices per 100 kg by carcase weight</v>
          </cell>
          <cell r="V209" t="str">
            <v>Prices per 100 kg by carcase weight</v>
          </cell>
          <cell r="W209" t="str">
            <v>Prices per 100 kg by carcase weight</v>
          </cell>
          <cell r="X209" t="str">
            <v>Prices per 100 kg by carcase weight</v>
          </cell>
        </row>
        <row r="210">
          <cell r="A210" t="str">
            <v>u2</v>
          </cell>
          <cell r="E210" t="str">
            <v>Prices per 100 kg</v>
          </cell>
          <cell r="F210" t="str">
            <v>Prices per 100 kg</v>
          </cell>
          <cell r="G210" t="str">
            <v>Preise je 100 kg</v>
          </cell>
          <cell r="H210" t="str">
            <v>Prices per 100 kg</v>
          </cell>
          <cell r="I210" t="str">
            <v>Prices per 100 kg</v>
          </cell>
          <cell r="J210" t="str">
            <v>Prices per 100 kg</v>
          </cell>
          <cell r="K210" t="str">
            <v>Prices per 100 kg</v>
          </cell>
          <cell r="L210" t="str">
            <v>Prices per 100 kg</v>
          </cell>
          <cell r="M210" t="str">
            <v>Prix par 100 kg</v>
          </cell>
          <cell r="N210" t="str">
            <v>Prices per 100 kg</v>
          </cell>
          <cell r="O210" t="str">
            <v>Prices per 100 kg</v>
          </cell>
          <cell r="P210" t="str">
            <v>Prices per 100 kg</v>
          </cell>
          <cell r="Q210" t="str">
            <v>Prices per 100 kg</v>
          </cell>
          <cell r="R210" t="str">
            <v>Prices per 100 kg</v>
          </cell>
          <cell r="S210" t="str">
            <v>Prices per 100 kg</v>
          </cell>
          <cell r="T210" t="str">
            <v>Prices per 100 kg</v>
          </cell>
          <cell r="U210" t="str">
            <v>Prices per 100 kg</v>
          </cell>
          <cell r="V210" t="str">
            <v>Prices per 100 kg</v>
          </cell>
          <cell r="W210" t="str">
            <v>Prices per 100 kg</v>
          </cell>
          <cell r="X210" t="str">
            <v>Prices per 100 kg</v>
          </cell>
        </row>
        <row r="211">
          <cell r="A211" t="str">
            <v>u3</v>
          </cell>
          <cell r="E211" t="str">
            <v>Prices per 100 kg live weight</v>
          </cell>
          <cell r="F211" t="str">
            <v>Prices per 100 kg live weight</v>
          </cell>
          <cell r="G211" t="str">
            <v>Preise je 100 kg Lebendgewicht</v>
          </cell>
          <cell r="H211" t="str">
            <v>Prices per 100 kg live weight</v>
          </cell>
          <cell r="I211" t="str">
            <v>Prices per 100 kg live weight</v>
          </cell>
          <cell r="J211" t="str">
            <v>Prices per 100 kg live weight</v>
          </cell>
          <cell r="K211" t="str">
            <v>Prices per 100 kg live weight</v>
          </cell>
          <cell r="L211" t="str">
            <v>Prices per 100 kg live weight</v>
          </cell>
          <cell r="M211" t="str">
            <v>Prix par 100 kg de poids vif</v>
          </cell>
          <cell r="N211" t="str">
            <v>Prices per 100 kg live weight</v>
          </cell>
          <cell r="O211" t="str">
            <v>Prices per 100 kg live weight</v>
          </cell>
          <cell r="P211" t="str">
            <v>Prices per 100 kg live weight</v>
          </cell>
          <cell r="Q211" t="str">
            <v>Prices per 100 kg live weight</v>
          </cell>
          <cell r="R211" t="str">
            <v>Prices per 100 kg live weight</v>
          </cell>
          <cell r="S211" t="str">
            <v>Prices per 100 kg live weight</v>
          </cell>
          <cell r="T211" t="str">
            <v>Prices per 100 kg live weight</v>
          </cell>
          <cell r="U211" t="str">
            <v>Prices per 100 kg live weight</v>
          </cell>
          <cell r="V211" t="str">
            <v>Prices per 100 kg live weight</v>
          </cell>
          <cell r="W211" t="str">
            <v>Prices per 100 kg live weight</v>
          </cell>
          <cell r="X211" t="str">
            <v>Prices per 100 kg live weight</v>
          </cell>
        </row>
        <row r="212">
          <cell r="A212" t="str">
            <v>u4</v>
          </cell>
          <cell r="E212" t="str">
            <v>Prices per 100 kg merchandise</v>
          </cell>
          <cell r="F212" t="str">
            <v>Prices per 100 kg merchandise</v>
          </cell>
          <cell r="G212" t="str">
            <v>Preise je 100 kg Ware</v>
          </cell>
          <cell r="H212" t="str">
            <v>Prices per 100 kg merchandise</v>
          </cell>
          <cell r="I212" t="str">
            <v>Prices per 100 kg merchandise</v>
          </cell>
          <cell r="J212" t="str">
            <v>Prices per 100 kg merchandise</v>
          </cell>
          <cell r="K212" t="str">
            <v>Prices per 100 kg merchandise</v>
          </cell>
          <cell r="L212" t="str">
            <v>Prices per 100 kg merchandise</v>
          </cell>
          <cell r="M212" t="str">
            <v>Prix par 100 kg de marchandise</v>
          </cell>
          <cell r="N212" t="str">
            <v>Prices per 100 kg merchandise</v>
          </cell>
          <cell r="O212" t="str">
            <v>Prices per 100 kg merchandise</v>
          </cell>
          <cell r="P212" t="str">
            <v>Prices per 100 kg merchandise</v>
          </cell>
          <cell r="Q212" t="str">
            <v>Prices per 100 kg merchandise</v>
          </cell>
          <cell r="R212" t="str">
            <v>Prices per 100 kg merchandise</v>
          </cell>
          <cell r="S212" t="str">
            <v>Prices per 100 kg merchandise</v>
          </cell>
          <cell r="T212" t="str">
            <v>Prices per 100 kg merchandise</v>
          </cell>
          <cell r="U212" t="str">
            <v>Prices per 100 kg merchandise</v>
          </cell>
          <cell r="V212" t="str">
            <v>Prices per 100 kg merchandise</v>
          </cell>
          <cell r="W212" t="str">
            <v>Prices per 100 kg merchandise</v>
          </cell>
          <cell r="X212" t="str">
            <v>Prices per 100 kg merchandise</v>
          </cell>
        </row>
        <row r="213">
          <cell r="A213" t="str">
            <v>u5</v>
          </cell>
          <cell r="E213" t="str">
            <v>Prices per 100 kg of nutr. subs.</v>
          </cell>
          <cell r="F213" t="str">
            <v>Prices per 100 kg of nutr. subs.</v>
          </cell>
          <cell r="G213" t="str">
            <v>Preise je 100 kg Nährstoff</v>
          </cell>
          <cell r="H213" t="str">
            <v>Prices per 100 kg of nutr. subs.</v>
          </cell>
          <cell r="I213" t="str">
            <v>Prices per 100 kg of nutr. subs.</v>
          </cell>
          <cell r="J213" t="str">
            <v>Prices per 100 kg of nutr. subs.</v>
          </cell>
          <cell r="K213" t="str">
            <v>Prices per 100 kg of nutr. subs.</v>
          </cell>
          <cell r="L213" t="str">
            <v>Prices per 100 kg of nutr. subs.</v>
          </cell>
          <cell r="M213" t="str">
            <v>Prix par 100 kg d'éléments fertilisants</v>
          </cell>
          <cell r="N213" t="str">
            <v>Prices per 100 kg of nutr. subs.</v>
          </cell>
          <cell r="O213" t="str">
            <v>Prices per 100 kg of nutr. subs.</v>
          </cell>
          <cell r="P213" t="str">
            <v>Prices per 100 kg of nutr. subs.</v>
          </cell>
          <cell r="Q213" t="str">
            <v>Prices per 100 kg of nutr. subs.</v>
          </cell>
          <cell r="R213" t="str">
            <v>Prices per 100 kg of nutr. subs.</v>
          </cell>
          <cell r="S213" t="str">
            <v>Prices per 100 kg of nutr. subs.</v>
          </cell>
          <cell r="T213" t="str">
            <v>Prices per 100 kg of nutr. subs.</v>
          </cell>
          <cell r="U213" t="str">
            <v>Prices per 100 kg of nutr. subs.</v>
          </cell>
          <cell r="V213" t="str">
            <v>Prices per 100 kg of nutr. subs.</v>
          </cell>
          <cell r="W213" t="str">
            <v>Prices per 100 kg of nutr. subs.</v>
          </cell>
          <cell r="X213" t="str">
            <v>Prices per 100 kg of nutr. subs.</v>
          </cell>
        </row>
        <row r="214">
          <cell r="A214" t="str">
            <v>u6</v>
          </cell>
          <cell r="E214" t="str">
            <v>Prices per 100 kwh</v>
          </cell>
          <cell r="F214" t="str">
            <v>Prices per 100 kwh</v>
          </cell>
          <cell r="G214" t="str">
            <v>Preise je 100 Kwh</v>
          </cell>
          <cell r="H214" t="str">
            <v>Prices per 100 kwh</v>
          </cell>
          <cell r="I214" t="str">
            <v>Prices per 100 kwh</v>
          </cell>
          <cell r="J214" t="str">
            <v>Prices per 100 kwh</v>
          </cell>
          <cell r="K214" t="str">
            <v>Prices per 100 kwh</v>
          </cell>
          <cell r="L214" t="str">
            <v>Prices per 100 kwh</v>
          </cell>
          <cell r="M214" t="str">
            <v>Prix par 100 kwh</v>
          </cell>
          <cell r="N214" t="str">
            <v>Prices per 100 kwh</v>
          </cell>
          <cell r="O214" t="str">
            <v>Prices per 100 kwh</v>
          </cell>
          <cell r="P214" t="str">
            <v>Prices per 100 kwh</v>
          </cell>
          <cell r="Q214" t="str">
            <v>Prices per 100 kwh</v>
          </cell>
          <cell r="R214" t="str">
            <v>Prices per 100 kwh</v>
          </cell>
          <cell r="S214" t="str">
            <v>Prices per 100 kwh</v>
          </cell>
          <cell r="T214" t="str">
            <v>Prices per 100 kwh</v>
          </cell>
          <cell r="U214" t="str">
            <v>Prices per 100 kwh</v>
          </cell>
          <cell r="V214" t="str">
            <v>Prices per 100 kwh</v>
          </cell>
          <cell r="W214" t="str">
            <v>Prices per 100 kwh</v>
          </cell>
          <cell r="X214" t="str">
            <v>Prices per 100 kwh</v>
          </cell>
        </row>
        <row r="215">
          <cell r="A215" t="str">
            <v>u7</v>
          </cell>
          <cell r="E215" t="str">
            <v>Prices per 100 litres</v>
          </cell>
          <cell r="F215" t="str">
            <v>Prices per 100 litres</v>
          </cell>
          <cell r="G215" t="str">
            <v>Preise je 100 Liter</v>
          </cell>
          <cell r="H215" t="str">
            <v>Prices per 100 litres</v>
          </cell>
          <cell r="I215" t="str">
            <v>Prices per 100 litres</v>
          </cell>
          <cell r="J215" t="str">
            <v>Prices per 100 litres</v>
          </cell>
          <cell r="K215" t="str">
            <v>Prices per 100 litres</v>
          </cell>
          <cell r="L215" t="str">
            <v>Prices per 100 litres</v>
          </cell>
          <cell r="M215" t="str">
            <v>Prix par 100 litres</v>
          </cell>
          <cell r="N215" t="str">
            <v>Prices per 100 litres</v>
          </cell>
          <cell r="O215" t="str">
            <v>Prices per 100 litres</v>
          </cell>
          <cell r="P215" t="str">
            <v>Prices per 100 litres</v>
          </cell>
          <cell r="Q215" t="str">
            <v>Prices per 100 litres</v>
          </cell>
          <cell r="R215" t="str">
            <v>Prices per 100 litres</v>
          </cell>
          <cell r="S215" t="str">
            <v>Prices per 100 litres</v>
          </cell>
          <cell r="T215" t="str">
            <v>Prices per 100 litres</v>
          </cell>
          <cell r="U215" t="str">
            <v>Prices per 100 litres</v>
          </cell>
          <cell r="V215" t="str">
            <v>Prices per 100 litres</v>
          </cell>
          <cell r="W215" t="str">
            <v>Prices per 100 litres</v>
          </cell>
          <cell r="X215" t="str">
            <v>Prices per 100 litres</v>
          </cell>
        </row>
        <row r="216">
          <cell r="A216" t="str">
            <v>u8</v>
          </cell>
          <cell r="E216" t="str">
            <v>Prices per 1000 kg</v>
          </cell>
          <cell r="F216" t="str">
            <v>Prices per 1000 kg</v>
          </cell>
          <cell r="G216" t="str">
            <v>Preise je 1000 kg</v>
          </cell>
          <cell r="H216" t="str">
            <v>Prices per 1000 kg</v>
          </cell>
          <cell r="I216" t="str">
            <v>Prices per 1000 kg</v>
          </cell>
          <cell r="J216" t="str">
            <v>Prices per 1000 kg</v>
          </cell>
          <cell r="K216" t="str">
            <v>Prices per 1000 kg</v>
          </cell>
          <cell r="L216" t="str">
            <v>Prices per 1000 kg</v>
          </cell>
          <cell r="M216" t="str">
            <v>Prix par 1000 kg</v>
          </cell>
          <cell r="N216" t="str">
            <v>Prices per 1000 kg</v>
          </cell>
          <cell r="O216" t="str">
            <v>Prices per 1000 kg</v>
          </cell>
          <cell r="P216" t="str">
            <v>Prices per 1000 kg</v>
          </cell>
          <cell r="Q216" t="str">
            <v>Prices per 1000 kg</v>
          </cell>
          <cell r="R216" t="str">
            <v>Prices per 1000 kg</v>
          </cell>
          <cell r="S216" t="str">
            <v>Prices per 1000 kg</v>
          </cell>
          <cell r="T216" t="str">
            <v>Prices per 1000 kg</v>
          </cell>
          <cell r="U216" t="str">
            <v>Prices per 1000 kg</v>
          </cell>
          <cell r="V216" t="str">
            <v>Prices per 1000 kg</v>
          </cell>
          <cell r="W216" t="str">
            <v>Prices per 1000 kg</v>
          </cell>
          <cell r="X216" t="str">
            <v>Prices per 1000 kg</v>
          </cell>
        </row>
        <row r="217">
          <cell r="A217" t="str">
            <v>u9</v>
          </cell>
          <cell r="E217" t="str">
            <v>Prices per head</v>
          </cell>
          <cell r="F217" t="str">
            <v>Prices per head</v>
          </cell>
          <cell r="G217" t="str">
            <v>Preise je Stück</v>
          </cell>
          <cell r="H217" t="str">
            <v>Prices per head</v>
          </cell>
          <cell r="I217" t="str">
            <v>Prices per head</v>
          </cell>
          <cell r="J217" t="str">
            <v>Prices per head</v>
          </cell>
          <cell r="K217" t="str">
            <v>Prices per head</v>
          </cell>
          <cell r="L217" t="str">
            <v>Prices per head</v>
          </cell>
          <cell r="M217" t="str">
            <v>Prix par tête</v>
          </cell>
          <cell r="N217" t="str">
            <v>Prices per head</v>
          </cell>
          <cell r="O217" t="str">
            <v>Prices per head</v>
          </cell>
          <cell r="P217" t="str">
            <v>Prices per head</v>
          </cell>
          <cell r="Q217" t="str">
            <v>Prices per head</v>
          </cell>
          <cell r="R217" t="str">
            <v>Prices per head</v>
          </cell>
          <cell r="S217" t="str">
            <v>Prices per head</v>
          </cell>
          <cell r="T217" t="str">
            <v>Prices per head</v>
          </cell>
          <cell r="U217" t="str">
            <v>Prices per head</v>
          </cell>
          <cell r="V217" t="str">
            <v>Prices per head</v>
          </cell>
          <cell r="W217" t="str">
            <v>Prices per head</v>
          </cell>
          <cell r="X217" t="str">
            <v>Prices per head</v>
          </cell>
        </row>
        <row r="220">
          <cell r="A220" t="str">
            <v>t1</v>
          </cell>
          <cell r="E220" t="str">
            <v>Annual Agricultural Absolute Prices</v>
          </cell>
          <cell r="F220" t="str">
            <v>Annual Agricultural Absolute Prices</v>
          </cell>
          <cell r="G220" t="str">
            <v>Jahrliche Agrarpreisreihen</v>
          </cell>
          <cell r="H220" t="str">
            <v>Annual Agricultural Absolute Prices</v>
          </cell>
          <cell r="I220" t="str">
            <v>Annual Agricultural Absolute Prices</v>
          </cell>
          <cell r="J220" t="str">
            <v>Annual Agricultural Absolute Prices</v>
          </cell>
          <cell r="K220" t="str">
            <v>Annual Agricultural Absolute Prices</v>
          </cell>
          <cell r="L220" t="str">
            <v>Annual Agricultural Absolute Prices</v>
          </cell>
          <cell r="M220" t="str">
            <v>Prix annuels agricoles absolus</v>
          </cell>
          <cell r="N220" t="str">
            <v>Annual Agricultural Absolute Prices</v>
          </cell>
          <cell r="O220" t="str">
            <v>Annual Agricultural Absolute Prices</v>
          </cell>
          <cell r="P220" t="str">
            <v>Annual Agricultural Absolute Prices</v>
          </cell>
          <cell r="Q220" t="str">
            <v>Annual Agricultural Absolute Prices</v>
          </cell>
          <cell r="R220" t="str">
            <v>Annual Agricultural Absolute Prices</v>
          </cell>
          <cell r="S220" t="str">
            <v>Annual Agricultural Absolute Prices</v>
          </cell>
          <cell r="T220" t="str">
            <v>Annual Agricultural Absolute Prices</v>
          </cell>
          <cell r="U220" t="str">
            <v>Annual Agricultural Absolute Prices</v>
          </cell>
          <cell r="V220" t="str">
            <v>Annual Agricultural Absolute Prices</v>
          </cell>
          <cell r="W220" t="str">
            <v>Annual Agricultural Absolute Prices</v>
          </cell>
          <cell r="X220" t="str">
            <v>Annual Agricultural Absolute Prices</v>
          </cell>
        </row>
        <row r="221">
          <cell r="A221" t="str">
            <v>t2</v>
          </cell>
          <cell r="E221" t="str">
            <v>OUTPUT PRODUCTS</v>
          </cell>
          <cell r="F221" t="str">
            <v>OUTPUT PRODUCTS</v>
          </cell>
          <cell r="G221" t="str">
            <v>PRODUKTE OUTPUT</v>
          </cell>
          <cell r="H221" t="str">
            <v>OUTPUT PRODUCTS</v>
          </cell>
          <cell r="I221" t="str">
            <v>OUTPUT PRODUCTS</v>
          </cell>
          <cell r="J221" t="str">
            <v>OUTPUT PRODUCTS</v>
          </cell>
          <cell r="K221" t="str">
            <v>OUTPUT PRODUCTS</v>
          </cell>
          <cell r="L221" t="str">
            <v>OUTPUT PRODUCTS</v>
          </cell>
          <cell r="M221" t="str">
            <v>PRODUITS OUTPUT</v>
          </cell>
          <cell r="N221" t="str">
            <v>OUTPUT PRODUCTS</v>
          </cell>
          <cell r="O221" t="str">
            <v>OUTPUT PRODUCTS</v>
          </cell>
          <cell r="P221" t="str">
            <v>OUTPUT PRODUCTS</v>
          </cell>
          <cell r="Q221" t="str">
            <v>OUTPUT PRODUCTS</v>
          </cell>
          <cell r="R221" t="str">
            <v>OUTPUT PRODUCTS</v>
          </cell>
          <cell r="S221" t="str">
            <v>OUTPUT PRODUCTS</v>
          </cell>
          <cell r="T221" t="str">
            <v>OUTPUT PRODUCTS</v>
          </cell>
          <cell r="U221" t="str">
            <v>OUTPUT PRODUCTS</v>
          </cell>
          <cell r="V221" t="str">
            <v>OUTPUT PRODUCTS</v>
          </cell>
          <cell r="W221" t="str">
            <v>OUTPUT PRODUCTS</v>
          </cell>
          <cell r="X221" t="str">
            <v>OUTPUT PRODUCTS</v>
          </cell>
        </row>
        <row r="222">
          <cell r="A222" t="str">
            <v>t3</v>
          </cell>
          <cell r="E222" t="str">
            <v>INPUT PRODUCTS</v>
          </cell>
          <cell r="F222" t="str">
            <v>INPUT PRODUCTS</v>
          </cell>
          <cell r="G222" t="str">
            <v>PRODUKTE INPUT</v>
          </cell>
          <cell r="H222" t="str">
            <v>INPUT PRODUCTS</v>
          </cell>
          <cell r="I222" t="str">
            <v>INPUT PRODUCTS</v>
          </cell>
          <cell r="J222" t="str">
            <v>INPUT PRODUCTS</v>
          </cell>
          <cell r="K222" t="str">
            <v>INPUT PRODUCTS</v>
          </cell>
          <cell r="L222" t="str">
            <v>INPUT PRODUCTS</v>
          </cell>
          <cell r="M222" t="str">
            <v>PRODUITS INPUT</v>
          </cell>
          <cell r="N222" t="str">
            <v>INPUT PRODUCTS</v>
          </cell>
          <cell r="O222" t="str">
            <v>INPUT PRODUCTS</v>
          </cell>
          <cell r="P222" t="str">
            <v>INPUT PRODUCTS</v>
          </cell>
          <cell r="Q222" t="str">
            <v>INPUT PRODUCTS</v>
          </cell>
          <cell r="R222" t="str">
            <v>INPUT PRODUCTS</v>
          </cell>
          <cell r="S222" t="str">
            <v>INPUT PRODUCTS</v>
          </cell>
          <cell r="T222" t="str">
            <v>INPUT PRODUCTS</v>
          </cell>
          <cell r="U222" t="str">
            <v>INPUT PRODUCTS</v>
          </cell>
          <cell r="V222" t="str">
            <v>INPUT PRODUCTS</v>
          </cell>
          <cell r="W222" t="str">
            <v>INPUT PRODUCTS</v>
          </cell>
          <cell r="X222" t="str">
            <v>INPUT PRODUCTS</v>
          </cell>
        </row>
        <row r="223">
          <cell r="A223" t="str">
            <v>t4</v>
          </cell>
          <cell r="E223" t="str">
            <v>Country:</v>
          </cell>
          <cell r="F223" t="str">
            <v>Country:</v>
          </cell>
          <cell r="G223" t="str">
            <v>Staat :</v>
          </cell>
          <cell r="H223" t="str">
            <v>Country:</v>
          </cell>
          <cell r="I223" t="str">
            <v>Country:</v>
          </cell>
          <cell r="J223" t="str">
            <v>Country:</v>
          </cell>
          <cell r="K223" t="str">
            <v>Country:</v>
          </cell>
          <cell r="L223" t="str">
            <v>Country:</v>
          </cell>
          <cell r="M223" t="str">
            <v>Pays :</v>
          </cell>
          <cell r="N223" t="str">
            <v>Country:</v>
          </cell>
          <cell r="O223" t="str">
            <v>Country:</v>
          </cell>
          <cell r="P223" t="str">
            <v>Country:</v>
          </cell>
          <cell r="Q223" t="str">
            <v>Country:</v>
          </cell>
          <cell r="R223" t="str">
            <v>Country:</v>
          </cell>
          <cell r="S223" t="str">
            <v>Country:</v>
          </cell>
          <cell r="T223" t="str">
            <v>Country:</v>
          </cell>
          <cell r="U223" t="str">
            <v>Country:</v>
          </cell>
          <cell r="V223" t="str">
            <v>Country:</v>
          </cell>
          <cell r="W223" t="str">
            <v>Country:</v>
          </cell>
          <cell r="X223" t="str">
            <v>Country:</v>
          </cell>
        </row>
        <row r="224">
          <cell r="A224" t="str">
            <v>t5</v>
          </cell>
          <cell r="E224" t="str">
            <v>Groups of products</v>
          </cell>
          <cell r="F224" t="str">
            <v>Groups of products</v>
          </cell>
          <cell r="G224" t="str">
            <v>Produkts-gruppe</v>
          </cell>
          <cell r="H224" t="str">
            <v>Groups of products</v>
          </cell>
          <cell r="I224" t="str">
            <v>Groups of products</v>
          </cell>
          <cell r="J224" t="str">
            <v>Groups of products</v>
          </cell>
          <cell r="K224" t="str">
            <v>Groups of products</v>
          </cell>
          <cell r="L224" t="str">
            <v>Groups of products</v>
          </cell>
          <cell r="M224" t="str">
            <v>Groupes de produits</v>
          </cell>
          <cell r="N224" t="str">
            <v>Groups of products</v>
          </cell>
          <cell r="O224" t="str">
            <v>Groups of products</v>
          </cell>
          <cell r="P224" t="str">
            <v>Groups of products</v>
          </cell>
          <cell r="Q224" t="str">
            <v>Groups of products</v>
          </cell>
          <cell r="R224" t="str">
            <v>Groups of products</v>
          </cell>
          <cell r="S224" t="str">
            <v>Groups of products</v>
          </cell>
          <cell r="T224" t="str">
            <v>Groups of products</v>
          </cell>
          <cell r="U224" t="str">
            <v>Groups of products</v>
          </cell>
          <cell r="V224" t="str">
            <v>Groups of products</v>
          </cell>
          <cell r="W224" t="str">
            <v>Groups of products</v>
          </cell>
          <cell r="X224" t="str">
            <v>Groups of products</v>
          </cell>
        </row>
        <row r="225">
          <cell r="A225" t="str">
            <v>t6</v>
          </cell>
          <cell r="E225" t="str">
            <v>New code</v>
          </cell>
          <cell r="F225" t="str">
            <v>New code</v>
          </cell>
          <cell r="G225" t="str">
            <v>Neue Kode</v>
          </cell>
          <cell r="H225" t="str">
            <v>New code</v>
          </cell>
          <cell r="I225" t="str">
            <v>New code</v>
          </cell>
          <cell r="J225" t="str">
            <v>New code</v>
          </cell>
          <cell r="K225" t="str">
            <v>New code</v>
          </cell>
          <cell r="L225" t="str">
            <v>New code</v>
          </cell>
          <cell r="M225" t="str">
            <v>Nou-veau code</v>
          </cell>
          <cell r="N225" t="str">
            <v>New code</v>
          </cell>
          <cell r="O225" t="str">
            <v>New code</v>
          </cell>
          <cell r="P225" t="str">
            <v>New code</v>
          </cell>
          <cell r="Q225" t="str">
            <v>New code</v>
          </cell>
          <cell r="R225" t="str">
            <v>New code</v>
          </cell>
          <cell r="S225" t="str">
            <v>New code</v>
          </cell>
          <cell r="T225" t="str">
            <v>New code</v>
          </cell>
          <cell r="U225" t="str">
            <v>New code</v>
          </cell>
          <cell r="V225" t="str">
            <v>New code</v>
          </cell>
          <cell r="W225" t="str">
            <v>New code</v>
          </cell>
          <cell r="X225" t="str">
            <v>New code</v>
          </cell>
        </row>
        <row r="226">
          <cell r="A226" t="str">
            <v>t7</v>
          </cell>
          <cell r="E226" t="str">
            <v>COMMENTS related to the API/EAA classification</v>
          </cell>
          <cell r="F226" t="str">
            <v>COMMENTS related to the API/EAA classification</v>
          </cell>
          <cell r="G226" t="str">
            <v>KOMMENTAR - API/EAA Klassification</v>
          </cell>
          <cell r="H226" t="str">
            <v>COMMENTS related to the API/EAA classification</v>
          </cell>
          <cell r="I226" t="str">
            <v>COMMENTS related to the API/EAA classification</v>
          </cell>
          <cell r="J226" t="str">
            <v>COMMENTS related to the API/EAA classification</v>
          </cell>
          <cell r="K226" t="str">
            <v>COMMENTS related to the API/EAA classification</v>
          </cell>
          <cell r="L226" t="str">
            <v>COMMENTS related to the API/EAA classification</v>
          </cell>
          <cell r="M226" t="str">
            <v>Commentaires relatifs à la classification API/CEA</v>
          </cell>
          <cell r="N226" t="str">
            <v>COMMENTS related to the API/EAA classification</v>
          </cell>
          <cell r="O226" t="str">
            <v>COMMENTS related to the API/EAA classification</v>
          </cell>
          <cell r="P226" t="str">
            <v>COMMENTS related to the API/EAA classification</v>
          </cell>
          <cell r="Q226" t="str">
            <v>COMMENTS related to the API/EAA classification</v>
          </cell>
          <cell r="R226" t="str">
            <v>COMMENTS related to the API/EAA classification</v>
          </cell>
          <cell r="S226" t="str">
            <v>COMMENTS related to the API/EAA classification</v>
          </cell>
          <cell r="T226" t="str">
            <v>COMMENTS related to the API/EAA classification</v>
          </cell>
          <cell r="U226" t="str">
            <v>COMMENTS related to the API/EAA classification</v>
          </cell>
          <cell r="V226" t="str">
            <v>COMMENTS related to the API/EAA classification</v>
          </cell>
          <cell r="W226" t="str">
            <v>COMMENTS related to the API/EAA classification</v>
          </cell>
          <cell r="X226" t="str">
            <v>COMMENTS related to the API/EAA classification</v>
          </cell>
        </row>
        <row r="227">
          <cell r="A227" t="str">
            <v>t8</v>
          </cell>
          <cell r="E227" t="str">
            <v>Product</v>
          </cell>
          <cell r="F227" t="str">
            <v>Product</v>
          </cell>
          <cell r="G227" t="str">
            <v>Produkt</v>
          </cell>
          <cell r="H227" t="str">
            <v>Product</v>
          </cell>
          <cell r="I227" t="str">
            <v>Product</v>
          </cell>
          <cell r="J227" t="str">
            <v>Product</v>
          </cell>
          <cell r="K227" t="str">
            <v>Product</v>
          </cell>
          <cell r="L227" t="str">
            <v>Product</v>
          </cell>
          <cell r="M227" t="str">
            <v>Produit</v>
          </cell>
          <cell r="N227" t="str">
            <v>Product</v>
          </cell>
          <cell r="O227" t="str">
            <v>Product</v>
          </cell>
          <cell r="P227" t="str">
            <v>Product</v>
          </cell>
          <cell r="Q227" t="str">
            <v>Product</v>
          </cell>
          <cell r="R227" t="str">
            <v>Product</v>
          </cell>
          <cell r="S227" t="str">
            <v>Product</v>
          </cell>
          <cell r="T227" t="str">
            <v>Product</v>
          </cell>
          <cell r="U227" t="str">
            <v>Product</v>
          </cell>
          <cell r="V227" t="str">
            <v>Product</v>
          </cell>
          <cell r="W227" t="str">
            <v>Product</v>
          </cell>
          <cell r="X227" t="str">
            <v>Product</v>
          </cell>
        </row>
        <row r="228">
          <cell r="A228" t="str">
            <v>t9</v>
          </cell>
          <cell r="E228" t="str">
            <v>Unit</v>
          </cell>
          <cell r="F228" t="str">
            <v>Unit</v>
          </cell>
          <cell r="G228" t="str">
            <v>Einheit</v>
          </cell>
          <cell r="H228" t="str">
            <v>Unit</v>
          </cell>
          <cell r="I228" t="str">
            <v>Unit</v>
          </cell>
          <cell r="J228" t="str">
            <v>Unit</v>
          </cell>
          <cell r="K228" t="str">
            <v>Unit</v>
          </cell>
          <cell r="L228" t="str">
            <v>Unit</v>
          </cell>
          <cell r="M228" t="str">
            <v>Unité</v>
          </cell>
          <cell r="N228" t="str">
            <v>Unit</v>
          </cell>
          <cell r="O228" t="str">
            <v>Unit</v>
          </cell>
          <cell r="P228" t="str">
            <v>Unit</v>
          </cell>
          <cell r="Q228" t="str">
            <v>Unit</v>
          </cell>
          <cell r="R228" t="str">
            <v>Unit</v>
          </cell>
          <cell r="S228" t="str">
            <v>Unit</v>
          </cell>
          <cell r="T228" t="str">
            <v>Unit</v>
          </cell>
          <cell r="U228" t="str">
            <v>Unit</v>
          </cell>
          <cell r="V228" t="str">
            <v>Unit</v>
          </cell>
          <cell r="W228" t="str">
            <v>Unit</v>
          </cell>
          <cell r="X228" t="str">
            <v>Unit</v>
          </cell>
        </row>
        <row r="229">
          <cell r="A229" t="str">
            <v>t10</v>
          </cell>
          <cell r="E229" t="str">
            <v>Year</v>
          </cell>
          <cell r="F229" t="str">
            <v>Year</v>
          </cell>
          <cell r="G229" t="str">
            <v>Jahr :</v>
          </cell>
          <cell r="H229" t="str">
            <v>Year</v>
          </cell>
          <cell r="I229" t="str">
            <v>Year</v>
          </cell>
          <cell r="J229" t="str">
            <v>Year</v>
          </cell>
          <cell r="K229" t="str">
            <v>Year</v>
          </cell>
          <cell r="L229" t="str">
            <v>Year</v>
          </cell>
          <cell r="M229" t="str">
            <v>Année</v>
          </cell>
          <cell r="N229" t="str">
            <v>Year</v>
          </cell>
          <cell r="O229" t="str">
            <v>Year</v>
          </cell>
          <cell r="P229" t="str">
            <v>Year</v>
          </cell>
          <cell r="Q229" t="str">
            <v>Year</v>
          </cell>
          <cell r="R229" t="str">
            <v>Year</v>
          </cell>
          <cell r="S229" t="str">
            <v>Year</v>
          </cell>
          <cell r="T229" t="str">
            <v>Year</v>
          </cell>
          <cell r="U229" t="str">
            <v>Year</v>
          </cell>
          <cell r="V229" t="str">
            <v>Year</v>
          </cell>
          <cell r="W229" t="str">
            <v>Year</v>
          </cell>
          <cell r="X229" t="str">
            <v>Year</v>
          </cell>
        </row>
        <row r="230">
          <cell r="A230" t="str">
            <v>t11</v>
          </cell>
          <cell r="E230" t="str">
            <v>ENERGY AND LUBRICANTS</v>
          </cell>
          <cell r="F230" t="str">
            <v>ENERGY AND LUBRICANTS</v>
          </cell>
          <cell r="G230" t="str">
            <v>Kraftstoffe - Schmiermittel</v>
          </cell>
          <cell r="H230" t="str">
            <v>ENERGY AND LUBRICANTS</v>
          </cell>
          <cell r="I230" t="str">
            <v>ENERGY AND LUBRICANTS</v>
          </cell>
          <cell r="J230" t="str">
            <v>ENERGY AND LUBRICANTS</v>
          </cell>
          <cell r="K230" t="str">
            <v>ENERGY AND LUBRICANTS</v>
          </cell>
          <cell r="L230" t="str">
            <v>ENERGY AND LUBRICANTS</v>
          </cell>
          <cell r="M230" t="str">
            <v>Energie et lubrifiants</v>
          </cell>
          <cell r="N230" t="str">
            <v>ENERGY AND LUBRICANTS</v>
          </cell>
          <cell r="O230" t="str">
            <v>ENERGY AND LUBRICANTS</v>
          </cell>
          <cell r="P230" t="str">
            <v>ENERGY AND LUBRICANTS</v>
          </cell>
          <cell r="Q230" t="str">
            <v>ENERGY AND LUBRICANTS</v>
          </cell>
          <cell r="R230" t="str">
            <v>ENERGY AND LUBRICANTS</v>
          </cell>
          <cell r="S230" t="str">
            <v>ENERGY AND LUBRICANTS</v>
          </cell>
          <cell r="T230" t="str">
            <v>ENERGY AND LUBRICANTS</v>
          </cell>
          <cell r="U230" t="str">
            <v>ENERGY AND LUBRICANTS</v>
          </cell>
          <cell r="V230" t="str">
            <v>ENERGY AND LUBRICANTS</v>
          </cell>
          <cell r="W230" t="str">
            <v>ENERGY AND LUBRICANTS</v>
          </cell>
          <cell r="X230" t="str">
            <v>ENERGY AND LUBRICANTS</v>
          </cell>
        </row>
        <row r="231">
          <cell r="A231" t="str">
            <v>t12</v>
          </cell>
          <cell r="E231" t="str">
            <v>FERTILISERS AND SOIL IMPROVERS</v>
          </cell>
          <cell r="F231" t="str">
            <v>FERTILISERS AND SOIL IMPROVERS</v>
          </cell>
          <cell r="G231" t="str">
            <v>Stoffdünger</v>
          </cell>
          <cell r="H231" t="str">
            <v>FERTILISERS AND SOIL IMPROVERS</v>
          </cell>
          <cell r="I231" t="str">
            <v>FERTILISERS AND SOIL IMPROVERS</v>
          </cell>
          <cell r="J231" t="str">
            <v>FERTILISERS AND SOIL IMPROVERS</v>
          </cell>
          <cell r="K231" t="str">
            <v>FERTILISERS AND SOIL IMPROVERS</v>
          </cell>
          <cell r="L231" t="str">
            <v>FERTILISERS AND SOIL IMPROVERS</v>
          </cell>
          <cell r="M231" t="str">
            <v>Engrais et fertilisants</v>
          </cell>
          <cell r="N231" t="str">
            <v>FERTILISERS AND SOIL IMPROVERS</v>
          </cell>
          <cell r="O231" t="str">
            <v>FERTILISERS AND SOIL IMPROVERS</v>
          </cell>
          <cell r="P231" t="str">
            <v>FERTILISERS AND SOIL IMPROVERS</v>
          </cell>
          <cell r="Q231" t="str">
            <v>FERTILISERS AND SOIL IMPROVERS</v>
          </cell>
          <cell r="R231" t="str">
            <v>FERTILISERS AND SOIL IMPROVERS</v>
          </cell>
          <cell r="S231" t="str">
            <v>FERTILISERS AND SOIL IMPROVERS</v>
          </cell>
          <cell r="T231" t="str">
            <v>FERTILISERS AND SOIL IMPROVERS</v>
          </cell>
          <cell r="U231" t="str">
            <v>FERTILISERS AND SOIL IMPROVERS</v>
          </cell>
          <cell r="V231" t="str">
            <v>FERTILISERS AND SOIL IMPROVERS</v>
          </cell>
          <cell r="W231" t="str">
            <v>FERTILISERS AND SOIL IMPROVERS</v>
          </cell>
          <cell r="X231" t="str">
            <v>FERTILISERS AND SOIL IMPROVERS</v>
          </cell>
        </row>
        <row r="232">
          <cell r="A232" t="str">
            <v>t13</v>
          </cell>
          <cell r="E232" t="str">
            <v>ANIMAL FEEDINGSTUFFS</v>
          </cell>
          <cell r="F232" t="str">
            <v>ANIMAL FEEDINGSTUFFS</v>
          </cell>
          <cell r="G232" t="str">
            <v>Futtermittel</v>
          </cell>
          <cell r="H232" t="str">
            <v>ANIMAL FEEDINGSTUFFS</v>
          </cell>
          <cell r="I232" t="str">
            <v>ANIMAL FEEDINGSTUFFS</v>
          </cell>
          <cell r="J232" t="str">
            <v>ANIMAL FEEDINGSTUFFS</v>
          </cell>
          <cell r="K232" t="str">
            <v>ANIMAL FEEDINGSTUFFS</v>
          </cell>
          <cell r="L232" t="str">
            <v>ANIMAL FEEDINGSTUFFS</v>
          </cell>
          <cell r="M232" t="str">
            <v>Aliments pour animaux</v>
          </cell>
          <cell r="N232" t="str">
            <v>ANIMAL FEEDINGSTUFFS</v>
          </cell>
          <cell r="O232" t="str">
            <v>ANIMAL FEEDINGSTUFFS</v>
          </cell>
          <cell r="P232" t="str">
            <v>ANIMAL FEEDINGSTUFFS</v>
          </cell>
          <cell r="Q232" t="str">
            <v>ANIMAL FEEDINGSTUFFS</v>
          </cell>
          <cell r="R232" t="str">
            <v>ANIMAL FEEDINGSTUFFS</v>
          </cell>
          <cell r="S232" t="str">
            <v>ANIMAL FEEDINGSTUFFS</v>
          </cell>
          <cell r="T232" t="str">
            <v>ANIMAL FEEDINGSTUFFS</v>
          </cell>
          <cell r="U232" t="str">
            <v>ANIMAL FEEDINGSTUFFS</v>
          </cell>
          <cell r="V232" t="str">
            <v>ANIMAL FEEDINGSTUFFS</v>
          </cell>
          <cell r="W232" t="str">
            <v>ANIMAL FEEDINGSTUFFS</v>
          </cell>
          <cell r="X232" t="str">
            <v>ANIMAL FEEDINGSTUFFS</v>
          </cell>
        </row>
        <row r="233">
          <cell r="A233" t="str">
            <v>t14</v>
          </cell>
          <cell r="E233" t="str">
            <v>CEREALS</v>
          </cell>
          <cell r="F233" t="str">
            <v>CEREALS</v>
          </cell>
          <cell r="G233" t="str">
            <v>Getreide</v>
          </cell>
          <cell r="H233" t="str">
            <v>CEREALS</v>
          </cell>
          <cell r="I233" t="str">
            <v>CEREALS</v>
          </cell>
          <cell r="J233" t="str">
            <v>CEREALS</v>
          </cell>
          <cell r="K233" t="str">
            <v>CEREALS</v>
          </cell>
          <cell r="L233" t="str">
            <v>CEREALS</v>
          </cell>
          <cell r="M233" t="str">
            <v>Céréales</v>
          </cell>
          <cell r="N233" t="str">
            <v>CEREALS</v>
          </cell>
          <cell r="O233" t="str">
            <v>CEREALS</v>
          </cell>
          <cell r="P233" t="str">
            <v>CEREALS</v>
          </cell>
          <cell r="Q233" t="str">
            <v>CEREALS</v>
          </cell>
          <cell r="R233" t="str">
            <v>CEREALS</v>
          </cell>
          <cell r="S233" t="str">
            <v>CEREALS</v>
          </cell>
          <cell r="T233" t="str">
            <v>CEREALS</v>
          </cell>
          <cell r="U233" t="str">
            <v>CEREALS</v>
          </cell>
          <cell r="V233" t="str">
            <v>CEREALS</v>
          </cell>
          <cell r="W233" t="str">
            <v>CEREALS</v>
          </cell>
          <cell r="X233" t="str">
            <v>CEREALS</v>
          </cell>
        </row>
        <row r="234">
          <cell r="A234" t="str">
            <v>t15</v>
          </cell>
          <cell r="E234" t="str">
            <v>INDUSTRIAL CROPS</v>
          </cell>
          <cell r="F234" t="str">
            <v>INDUSTRIAL CROPS</v>
          </cell>
          <cell r="G234" t="str">
            <v>Handelsgewächse</v>
          </cell>
          <cell r="H234" t="str">
            <v>INDUSTRIAL CROPS</v>
          </cell>
          <cell r="I234" t="str">
            <v>INDUSTRIAL CROPS</v>
          </cell>
          <cell r="J234" t="str">
            <v>INDUSTRIAL CROPS</v>
          </cell>
          <cell r="K234" t="str">
            <v>INDUSTRIAL CROPS</v>
          </cell>
          <cell r="L234" t="str">
            <v>INDUSTRIAL CROPS</v>
          </cell>
          <cell r="M234" t="str">
            <v>Cultures industrielles</v>
          </cell>
          <cell r="N234" t="str">
            <v>INDUSTRIAL CROPS</v>
          </cell>
          <cell r="O234" t="str">
            <v>INDUSTRIAL CROPS</v>
          </cell>
          <cell r="P234" t="str">
            <v>INDUSTRIAL CROPS</v>
          </cell>
          <cell r="Q234" t="str">
            <v>INDUSTRIAL CROPS</v>
          </cell>
          <cell r="R234" t="str">
            <v>INDUSTRIAL CROPS</v>
          </cell>
          <cell r="S234" t="str">
            <v>INDUSTRIAL CROPS</v>
          </cell>
          <cell r="T234" t="str">
            <v>INDUSTRIAL CROPS</v>
          </cell>
          <cell r="U234" t="str">
            <v>INDUSTRIAL CROPS</v>
          </cell>
          <cell r="V234" t="str">
            <v>INDUSTRIAL CROPS</v>
          </cell>
          <cell r="W234" t="str">
            <v>INDUSTRIAL CROPS</v>
          </cell>
          <cell r="X234" t="str">
            <v>INDUSTRIAL CROPS</v>
          </cell>
        </row>
        <row r="235">
          <cell r="A235" t="str">
            <v>t16</v>
          </cell>
          <cell r="E235" t="str">
            <v>FRESH VEGETABLES</v>
          </cell>
          <cell r="F235" t="str">
            <v>FRESH VEGETABLES</v>
          </cell>
          <cell r="G235" t="str">
            <v>Frische Gemüse</v>
          </cell>
          <cell r="H235" t="str">
            <v>FRESH VEGETABLES</v>
          </cell>
          <cell r="I235" t="str">
            <v>FRESH VEGETABLES</v>
          </cell>
          <cell r="J235" t="str">
            <v>FRESH VEGETABLES</v>
          </cell>
          <cell r="K235" t="str">
            <v>FRESH VEGETABLES</v>
          </cell>
          <cell r="L235" t="str">
            <v>FRESH VEGETABLES</v>
          </cell>
          <cell r="M235" t="str">
            <v>Légumes frais</v>
          </cell>
          <cell r="N235" t="str">
            <v>FRESH VEGETABLES</v>
          </cell>
          <cell r="O235" t="str">
            <v>FRESH VEGETABLES</v>
          </cell>
          <cell r="P235" t="str">
            <v>FRESH VEGETABLES</v>
          </cell>
          <cell r="Q235" t="str">
            <v>FRESH VEGETABLES</v>
          </cell>
          <cell r="R235" t="str">
            <v>FRESH VEGETABLES</v>
          </cell>
          <cell r="S235" t="str">
            <v>FRESH VEGETABLES</v>
          </cell>
          <cell r="T235" t="str">
            <v>FRESH VEGETABLES</v>
          </cell>
          <cell r="U235" t="str">
            <v>FRESH VEGETABLES</v>
          </cell>
          <cell r="V235" t="str">
            <v>FRESH VEGETABLES</v>
          </cell>
          <cell r="W235" t="str">
            <v>FRESH VEGETABLES</v>
          </cell>
          <cell r="X235" t="str">
            <v>FRESH VEGETABLES</v>
          </cell>
        </row>
        <row r="236">
          <cell r="A236" t="str">
            <v>t17</v>
          </cell>
          <cell r="E236" t="str">
            <v>Plants and flowers</v>
          </cell>
          <cell r="F236" t="str">
            <v>Plants and flowers</v>
          </cell>
          <cell r="G236" t="str">
            <v>Pflanze und Blumen</v>
          </cell>
          <cell r="H236" t="str">
            <v>Plants and flowers</v>
          </cell>
          <cell r="I236" t="str">
            <v>Plants and flowers</v>
          </cell>
          <cell r="J236" t="str">
            <v>Plants and flowers</v>
          </cell>
          <cell r="K236" t="str">
            <v>Plants and flowers</v>
          </cell>
          <cell r="L236" t="str">
            <v>Plants and flowers</v>
          </cell>
          <cell r="M236" t="str">
            <v>Plantes et freurs</v>
          </cell>
          <cell r="N236" t="str">
            <v>Plants and flowers</v>
          </cell>
          <cell r="O236" t="str">
            <v>Plants and flowers</v>
          </cell>
          <cell r="P236" t="str">
            <v>Plants and flowers</v>
          </cell>
          <cell r="Q236" t="str">
            <v>Plants and flowers</v>
          </cell>
          <cell r="R236" t="str">
            <v>Plants and flowers</v>
          </cell>
          <cell r="S236" t="str">
            <v>Plants and flowers</v>
          </cell>
          <cell r="T236" t="str">
            <v>Plants and flowers</v>
          </cell>
          <cell r="U236" t="str">
            <v>Plants and flowers</v>
          </cell>
          <cell r="V236" t="str">
            <v>Plants and flowers</v>
          </cell>
          <cell r="W236" t="str">
            <v>Plants and flowers</v>
          </cell>
          <cell r="X236" t="str">
            <v>Plants and flowers</v>
          </cell>
        </row>
        <row r="237">
          <cell r="A237" t="str">
            <v>t18</v>
          </cell>
          <cell r="E237" t="str">
            <v>Potatoes</v>
          </cell>
          <cell r="F237" t="str">
            <v>Potatoes</v>
          </cell>
          <cell r="G237" t="str">
            <v>Karttofeln</v>
          </cell>
          <cell r="H237" t="str">
            <v>Potatoes</v>
          </cell>
          <cell r="I237" t="str">
            <v>Potatoes</v>
          </cell>
          <cell r="J237" t="str">
            <v>Potatoes</v>
          </cell>
          <cell r="K237" t="str">
            <v>Potatoes</v>
          </cell>
          <cell r="L237" t="str">
            <v>Potatoes</v>
          </cell>
          <cell r="M237" t="str">
            <v>Pommes de terre</v>
          </cell>
          <cell r="N237" t="str">
            <v>Potatoes</v>
          </cell>
          <cell r="O237" t="str">
            <v>Potatoes</v>
          </cell>
          <cell r="P237" t="str">
            <v>Potatoes</v>
          </cell>
          <cell r="Q237" t="str">
            <v>Potatoes</v>
          </cell>
          <cell r="R237" t="str">
            <v>Potatoes</v>
          </cell>
          <cell r="S237" t="str">
            <v>Potatoes</v>
          </cell>
          <cell r="T237" t="str">
            <v>Potatoes</v>
          </cell>
          <cell r="U237" t="str">
            <v>Potatoes</v>
          </cell>
          <cell r="V237" t="str">
            <v>Potatoes</v>
          </cell>
          <cell r="W237" t="str">
            <v>Potatoes</v>
          </cell>
          <cell r="X237" t="str">
            <v>Potatoes</v>
          </cell>
        </row>
        <row r="238">
          <cell r="A238" t="str">
            <v>t19</v>
          </cell>
          <cell r="E238" t="str">
            <v>Fruits</v>
          </cell>
          <cell r="F238" t="str">
            <v>Fruits</v>
          </cell>
          <cell r="G238" t="str">
            <v>Fruchte</v>
          </cell>
          <cell r="H238" t="str">
            <v>Fruits</v>
          </cell>
          <cell r="I238" t="str">
            <v>Fruits</v>
          </cell>
          <cell r="J238" t="str">
            <v>Fruits</v>
          </cell>
          <cell r="K238" t="str">
            <v>Fruits</v>
          </cell>
          <cell r="L238" t="str">
            <v>Fruits</v>
          </cell>
          <cell r="M238" t="str">
            <v>Fruits</v>
          </cell>
          <cell r="N238" t="str">
            <v>Fruits</v>
          </cell>
          <cell r="O238" t="str">
            <v>Fruits</v>
          </cell>
          <cell r="P238" t="str">
            <v>Fruits</v>
          </cell>
          <cell r="Q238" t="str">
            <v>Fruits</v>
          </cell>
          <cell r="R238" t="str">
            <v>Fruits</v>
          </cell>
          <cell r="S238" t="str">
            <v>Fruits</v>
          </cell>
          <cell r="T238" t="str">
            <v>Fruits</v>
          </cell>
          <cell r="U238" t="str">
            <v>Fruits</v>
          </cell>
          <cell r="V238" t="str">
            <v>Fruits</v>
          </cell>
          <cell r="W238" t="str">
            <v>Fruits</v>
          </cell>
          <cell r="X238" t="str">
            <v>Fruits</v>
          </cell>
        </row>
        <row r="239">
          <cell r="A239" t="str">
            <v>t20</v>
          </cell>
          <cell r="E239" t="str">
            <v>Wine</v>
          </cell>
          <cell r="F239" t="str">
            <v>Wine</v>
          </cell>
          <cell r="G239" t="str">
            <v>Wein</v>
          </cell>
          <cell r="H239" t="str">
            <v>Wine</v>
          </cell>
          <cell r="I239" t="str">
            <v>Wine</v>
          </cell>
          <cell r="J239" t="str">
            <v>Wine</v>
          </cell>
          <cell r="K239" t="str">
            <v>Wine</v>
          </cell>
          <cell r="L239" t="str">
            <v>Wine</v>
          </cell>
          <cell r="M239" t="str">
            <v>Vins</v>
          </cell>
          <cell r="N239" t="str">
            <v>Wine</v>
          </cell>
          <cell r="O239" t="str">
            <v>Wine</v>
          </cell>
          <cell r="P239" t="str">
            <v>Wine</v>
          </cell>
          <cell r="Q239" t="str">
            <v>Wine</v>
          </cell>
          <cell r="R239" t="str">
            <v>Wine</v>
          </cell>
          <cell r="S239" t="str">
            <v>Wine</v>
          </cell>
          <cell r="T239" t="str">
            <v>Wine</v>
          </cell>
          <cell r="U239" t="str">
            <v>Wine</v>
          </cell>
          <cell r="V239" t="str">
            <v>Wine</v>
          </cell>
          <cell r="W239" t="str">
            <v>Wine</v>
          </cell>
          <cell r="X239" t="str">
            <v>Wine</v>
          </cell>
        </row>
        <row r="240">
          <cell r="A240" t="str">
            <v>t21</v>
          </cell>
          <cell r="E240" t="str">
            <v>Olive oil</v>
          </cell>
          <cell r="F240" t="str">
            <v>Olive oil</v>
          </cell>
          <cell r="G240" t="str">
            <v>Olivenöl</v>
          </cell>
          <cell r="H240" t="str">
            <v>Olive oil</v>
          </cell>
          <cell r="I240" t="str">
            <v>Olive oil</v>
          </cell>
          <cell r="J240" t="str">
            <v>Olive oil</v>
          </cell>
          <cell r="K240" t="str">
            <v>Olive oil</v>
          </cell>
          <cell r="L240" t="str">
            <v>Olive oil</v>
          </cell>
          <cell r="M240" t="str">
            <v>Huile d'olive</v>
          </cell>
          <cell r="N240" t="str">
            <v>Olive oil</v>
          </cell>
          <cell r="O240" t="str">
            <v>Olive oil</v>
          </cell>
          <cell r="P240" t="str">
            <v>Olive oil</v>
          </cell>
          <cell r="Q240" t="str">
            <v>Olive oil</v>
          </cell>
          <cell r="R240" t="str">
            <v>Olive oil</v>
          </cell>
          <cell r="S240" t="str">
            <v>Olive oil</v>
          </cell>
          <cell r="T240" t="str">
            <v>Olive oil</v>
          </cell>
          <cell r="U240" t="str">
            <v>Olive oil</v>
          </cell>
          <cell r="V240" t="str">
            <v>Olive oil</v>
          </cell>
          <cell r="W240" t="str">
            <v>Olive oil</v>
          </cell>
          <cell r="X240" t="str">
            <v>Olive oil</v>
          </cell>
        </row>
        <row r="241">
          <cell r="A241" t="str">
            <v>t22</v>
          </cell>
          <cell r="E241" t="str">
            <v>Animals</v>
          </cell>
          <cell r="F241" t="str">
            <v>Animals</v>
          </cell>
          <cell r="G241" t="str">
            <v>Tiere</v>
          </cell>
          <cell r="H241" t="str">
            <v>Animals</v>
          </cell>
          <cell r="I241" t="str">
            <v>Animals</v>
          </cell>
          <cell r="J241" t="str">
            <v>Animals</v>
          </cell>
          <cell r="K241" t="str">
            <v>Animals</v>
          </cell>
          <cell r="L241" t="str">
            <v>Animals</v>
          </cell>
          <cell r="M241" t="str">
            <v>Animaux</v>
          </cell>
          <cell r="N241" t="str">
            <v>Animals</v>
          </cell>
          <cell r="O241" t="str">
            <v>Animals</v>
          </cell>
          <cell r="P241" t="str">
            <v>Animals</v>
          </cell>
          <cell r="Q241" t="str">
            <v>Animals</v>
          </cell>
          <cell r="R241" t="str">
            <v>Animals</v>
          </cell>
          <cell r="S241" t="str">
            <v>Animals</v>
          </cell>
          <cell r="T241" t="str">
            <v>Animals</v>
          </cell>
          <cell r="U241" t="str">
            <v>Animals</v>
          </cell>
          <cell r="V241" t="str">
            <v>Animals</v>
          </cell>
          <cell r="W241" t="str">
            <v>Animals</v>
          </cell>
          <cell r="X241" t="str">
            <v>Animals</v>
          </cell>
        </row>
        <row r="242">
          <cell r="A242" t="str">
            <v>t23</v>
          </cell>
          <cell r="E242" t="str">
            <v>Animal products</v>
          </cell>
          <cell r="F242" t="str">
            <v>Animal products</v>
          </cell>
          <cell r="G242" t="str">
            <v>Tierische Erzeugung</v>
          </cell>
          <cell r="H242" t="str">
            <v>Animal products</v>
          </cell>
          <cell r="I242" t="str">
            <v>Animal products</v>
          </cell>
          <cell r="J242" t="str">
            <v>Animal products</v>
          </cell>
          <cell r="K242" t="str">
            <v>Animal products</v>
          </cell>
          <cell r="L242" t="str">
            <v>Animal products</v>
          </cell>
          <cell r="M242" t="str">
            <v>Produits animaux</v>
          </cell>
          <cell r="N242" t="str">
            <v>Animal products</v>
          </cell>
          <cell r="O242" t="str">
            <v>Animal products</v>
          </cell>
          <cell r="P242" t="str">
            <v>Animal products</v>
          </cell>
          <cell r="Q242" t="str">
            <v>Animal products</v>
          </cell>
          <cell r="R242" t="str">
            <v>Animal products</v>
          </cell>
          <cell r="S242" t="str">
            <v>Animal products</v>
          </cell>
          <cell r="T242" t="str">
            <v>Animal products</v>
          </cell>
          <cell r="U242" t="str">
            <v>Animal products</v>
          </cell>
          <cell r="V242" t="str">
            <v>Animal products</v>
          </cell>
          <cell r="W242" t="str">
            <v>Animal products</v>
          </cell>
          <cell r="X242" t="str">
            <v>Animal products</v>
          </cell>
        </row>
        <row r="243">
          <cell r="A243" t="str">
            <v>t24</v>
          </cell>
          <cell r="E243" t="str">
            <v>Old code</v>
          </cell>
          <cell r="F243" t="str">
            <v>Old code</v>
          </cell>
          <cell r="G243" t="str">
            <v>Frühere Kode</v>
          </cell>
          <cell r="H243" t="str">
            <v>Old code</v>
          </cell>
          <cell r="I243" t="str">
            <v>Old code</v>
          </cell>
          <cell r="J243" t="str">
            <v>Old code</v>
          </cell>
          <cell r="K243" t="str">
            <v>Old code</v>
          </cell>
          <cell r="L243" t="str">
            <v>Old code</v>
          </cell>
          <cell r="M243" t="str">
            <v>Ancien code</v>
          </cell>
          <cell r="N243" t="str">
            <v>Old code</v>
          </cell>
          <cell r="O243" t="str">
            <v>Old code</v>
          </cell>
          <cell r="P243" t="str">
            <v>Old code</v>
          </cell>
          <cell r="Q243" t="str">
            <v>Old code</v>
          </cell>
          <cell r="R243" t="str">
            <v>Old code</v>
          </cell>
          <cell r="S243" t="str">
            <v>Old code</v>
          </cell>
          <cell r="T243" t="str">
            <v>Old code</v>
          </cell>
          <cell r="U243" t="str">
            <v>Old code</v>
          </cell>
          <cell r="V243" t="str">
            <v>Old code</v>
          </cell>
          <cell r="W243" t="str">
            <v>Old code</v>
          </cell>
          <cell r="X243" t="str">
            <v>Old code</v>
          </cell>
        </row>
        <row r="244">
          <cell r="A244" t="str">
            <v>t25</v>
          </cell>
          <cell r="E244" t="str">
            <v>Reduced list of products for Annual Agricultural Absolute Prices</v>
          </cell>
          <cell r="F244" t="str">
            <v>Reduced list of products for Annual Agricultural Absolute Prices</v>
          </cell>
          <cell r="G244" t="str">
            <v>Verengte Liste der Produkte für die jarhliche absolute Agrarpreisereihen</v>
          </cell>
          <cell r="H244" t="str">
            <v>Reduced list of products for Annual Agricultural Absolute Prices</v>
          </cell>
          <cell r="I244" t="str">
            <v>Reduced list of products for Annual Agricultural Absolute Prices</v>
          </cell>
          <cell r="J244" t="str">
            <v>Reduced list of products for Annual Agricultural Absolute Prices</v>
          </cell>
          <cell r="K244" t="str">
            <v>Reduced list of products for Annual Agricultural Absolute Prices</v>
          </cell>
          <cell r="L244" t="str">
            <v>Reduced list of products for Annual Agricultural Absolute Prices</v>
          </cell>
          <cell r="M244" t="str">
            <v>Liste réduite des produits pour les prix agricoles absolus annuels</v>
          </cell>
          <cell r="N244" t="str">
            <v>Reduced list of products for Annual Agricultural Absolute Prices</v>
          </cell>
          <cell r="O244" t="str">
            <v>Reduced list of products for Annual Agricultural Absolute Prices</v>
          </cell>
          <cell r="P244" t="str">
            <v>Reduced list of products for Annual Agricultural Absolute Prices</v>
          </cell>
          <cell r="Q244" t="str">
            <v>Reduced list of products for Annual Agricultural Absolute Prices</v>
          </cell>
          <cell r="R244" t="str">
            <v>Reduced list of products for Annual Agricultural Absolute Prices</v>
          </cell>
          <cell r="S244" t="str">
            <v>Reduced list of products for Annual Agricultural Absolute Prices</v>
          </cell>
          <cell r="T244" t="str">
            <v>Reduced list of products for Annual Agricultural Absolute Prices</v>
          </cell>
          <cell r="U244" t="str">
            <v>Reduced list of products for Annual Agricultural Absolute Prices</v>
          </cell>
          <cell r="V244" t="str">
            <v>Reduced list of products for Annual Agricultural Absolute Prices</v>
          </cell>
          <cell r="W244" t="str">
            <v>Reduced list of products for Annual Agricultural Absolute Prices</v>
          </cell>
          <cell r="X244" t="str">
            <v>Reduced list of products for Annual Agricultural Absolute Prices</v>
          </cell>
        </row>
        <row r="245">
          <cell r="A245" t="str">
            <v>t26</v>
          </cell>
          <cell r="E245" t="str">
            <v>Corresponding Subgroup/Class in API</v>
          </cell>
          <cell r="F245" t="str">
            <v>Corresponding Subgroup/Class in API</v>
          </cell>
          <cell r="G245" t="str">
            <v xml:space="preserve">API entsprechende Untergruppe / Klasse </v>
          </cell>
          <cell r="H245" t="str">
            <v>Corresponding Subgroup/Class in API</v>
          </cell>
          <cell r="I245" t="str">
            <v>Corresponding Subgroup/Class in API</v>
          </cell>
          <cell r="J245" t="str">
            <v>Corresponding Subgroup/Class in API</v>
          </cell>
          <cell r="K245" t="str">
            <v>Corresponding Subgroup/Class in API</v>
          </cell>
          <cell r="L245" t="str">
            <v>Corresponding Subgroup/Class in API</v>
          </cell>
          <cell r="M245" t="str">
            <v>Sous-groupe / classe correspondante de API</v>
          </cell>
          <cell r="N245" t="str">
            <v>Corresponding Subgroup/Class in API</v>
          </cell>
          <cell r="O245" t="str">
            <v>Corresponding Subgroup/Class in API</v>
          </cell>
          <cell r="P245" t="str">
            <v>Corresponding Subgroup/Class in API</v>
          </cell>
          <cell r="Q245" t="str">
            <v>Corresponding Subgroup/Class in API</v>
          </cell>
          <cell r="R245" t="str">
            <v>Corresponding Subgroup/Class in API</v>
          </cell>
          <cell r="S245" t="str">
            <v>Corresponding Subgroup/Class in API</v>
          </cell>
          <cell r="T245" t="str">
            <v>Corresponding Subgroup/Class in API</v>
          </cell>
          <cell r="U245" t="str">
            <v>Corresponding Subgroup/Class in API</v>
          </cell>
          <cell r="V245" t="str">
            <v>Corresponding Subgroup/Class in API</v>
          </cell>
          <cell r="W245" t="str">
            <v>Corresponding Subgroup/Class in API</v>
          </cell>
          <cell r="X245" t="str">
            <v>Corresponding Subgroup/Class in API</v>
          </cell>
        </row>
        <row r="328">
          <cell r="A328" t="str">
            <v>AT</v>
          </cell>
          <cell r="E328" t="str">
            <v>Rakousko</v>
          </cell>
          <cell r="F328" t="str">
            <v>Østrig</v>
          </cell>
          <cell r="G328" t="str">
            <v>Österreich</v>
          </cell>
          <cell r="H328" t="str">
            <v>Αυστρία</v>
          </cell>
          <cell r="I328" t="str">
            <v>Austria</v>
          </cell>
          <cell r="J328" t="str">
            <v xml:space="preserve">Austria </v>
          </cell>
          <cell r="K328" t="str">
            <v xml:space="preserve">Austria </v>
          </cell>
          <cell r="L328" t="str">
            <v>Itävalta</v>
          </cell>
          <cell r="M328" t="str">
            <v>Autriche</v>
          </cell>
          <cell r="N328" t="str">
            <v xml:space="preserve">Ausztria </v>
          </cell>
          <cell r="O328" t="str">
            <v xml:space="preserve">Austria </v>
          </cell>
          <cell r="P328" t="str">
            <v xml:space="preserve">Austrija </v>
          </cell>
          <cell r="Q328" t="str">
            <v>Austrija</v>
          </cell>
          <cell r="R328" t="str">
            <v>Austria</v>
          </cell>
          <cell r="S328" t="str">
            <v xml:space="preserve">Oostenrijk </v>
          </cell>
          <cell r="T328" t="str">
            <v>Austria</v>
          </cell>
          <cell r="U328" t="str">
            <v xml:space="preserve">Áustria </v>
          </cell>
          <cell r="V328" t="str">
            <v>Rakúsko</v>
          </cell>
          <cell r="W328" t="str">
            <v>Avstrija</v>
          </cell>
          <cell r="X328" t="str">
            <v>Österrike</v>
          </cell>
        </row>
        <row r="329">
          <cell r="A329" t="str">
            <v>BE</v>
          </cell>
          <cell r="E329" t="str">
            <v>Belgie</v>
          </cell>
          <cell r="F329" t="str">
            <v>Belgien</v>
          </cell>
          <cell r="G329" t="str">
            <v>Belgiën</v>
          </cell>
          <cell r="H329" t="str">
            <v>Βέλγιο</v>
          </cell>
          <cell r="I329" t="str">
            <v>Belgium</v>
          </cell>
          <cell r="J329" t="str">
            <v xml:space="preserve">Bélgica </v>
          </cell>
          <cell r="K329" t="str">
            <v>Belgia</v>
          </cell>
          <cell r="L329" t="str">
            <v>Belgia</v>
          </cell>
          <cell r="M329" t="str">
            <v>Belgique</v>
          </cell>
          <cell r="N329" t="str">
            <v xml:space="preserve">Belgium </v>
          </cell>
          <cell r="O329" t="str">
            <v xml:space="preserve">Belgio </v>
          </cell>
          <cell r="P329" t="str">
            <v>Belgija</v>
          </cell>
          <cell r="Q329" t="str">
            <v xml:space="preserve">Beļģija </v>
          </cell>
          <cell r="R329" t="str">
            <v>Belgju</v>
          </cell>
          <cell r="S329" t="str">
            <v xml:space="preserve">België </v>
          </cell>
          <cell r="T329" t="str">
            <v>Belgia</v>
          </cell>
          <cell r="U329" t="str">
            <v xml:space="preserve">Bélgica </v>
          </cell>
          <cell r="V329" t="str">
            <v xml:space="preserve">Belgicko </v>
          </cell>
          <cell r="W329" t="str">
            <v>Belgija</v>
          </cell>
          <cell r="X329" t="str">
            <v>Belgien</v>
          </cell>
        </row>
        <row r="330">
          <cell r="A330" t="str">
            <v>BG</v>
          </cell>
          <cell r="E330" t="str">
            <v>Bulharsko</v>
          </cell>
          <cell r="F330" t="str">
            <v>Bulgarien</v>
          </cell>
          <cell r="G330" t="str">
            <v>Bulgarien</v>
          </cell>
          <cell r="H330" t="str">
            <v>Βουλγαρία</v>
          </cell>
          <cell r="I330" t="str">
            <v>Bulgaria</v>
          </cell>
          <cell r="J330" t="str">
            <v xml:space="preserve">Bulgaria </v>
          </cell>
          <cell r="K330" t="str">
            <v xml:space="preserve">Bulgaaria </v>
          </cell>
          <cell r="L330" t="str">
            <v>Bulgaria</v>
          </cell>
          <cell r="M330" t="str">
            <v>Bulgarie</v>
          </cell>
          <cell r="N330" t="str">
            <v xml:space="preserve">Bulgária </v>
          </cell>
          <cell r="O330" t="str">
            <v xml:space="preserve">Bulgaria </v>
          </cell>
          <cell r="P330" t="str">
            <v xml:space="preserve">Bulgarija </v>
          </cell>
          <cell r="Q330" t="str">
            <v xml:space="preserve">Bulgārija </v>
          </cell>
          <cell r="R330" t="str">
            <v>il-Bulgarija</v>
          </cell>
          <cell r="S330" t="str">
            <v xml:space="preserve">Bulgarije </v>
          </cell>
          <cell r="T330" t="str">
            <v>Bułgaria</v>
          </cell>
          <cell r="U330" t="str">
            <v xml:space="preserve">Bulgária </v>
          </cell>
          <cell r="V330" t="str">
            <v>Bulharsko</v>
          </cell>
          <cell r="W330" t="str">
            <v xml:space="preserve">Bolgarija </v>
          </cell>
          <cell r="X330" t="str">
            <v>Bulgarien</v>
          </cell>
        </row>
        <row r="331">
          <cell r="A331" t="str">
            <v>CY</v>
          </cell>
          <cell r="E331" t="str">
            <v>Cyprus</v>
          </cell>
          <cell r="F331" t="str">
            <v>Cypern</v>
          </cell>
          <cell r="G331" t="str">
            <v>Zypern</v>
          </cell>
          <cell r="H331" t="str">
            <v>Κύπρος</v>
          </cell>
          <cell r="I331" t="str">
            <v>Cyprus</v>
          </cell>
          <cell r="J331" t="str">
            <v xml:space="preserve">Chipre </v>
          </cell>
          <cell r="K331" t="str">
            <v xml:space="preserve">Küpros </v>
          </cell>
          <cell r="L331" t="str">
            <v>Kypros</v>
          </cell>
          <cell r="M331" t="str">
            <v>Chypre</v>
          </cell>
          <cell r="N331" t="str">
            <v xml:space="preserve">Ciprus </v>
          </cell>
          <cell r="O331" t="str">
            <v xml:space="preserve">Cipro </v>
          </cell>
          <cell r="P331" t="str">
            <v>Kipras</v>
          </cell>
          <cell r="Q331" t="str">
            <v>Kipra</v>
          </cell>
          <cell r="R331" t="str">
            <v>Cyprus</v>
          </cell>
          <cell r="S331" t="str">
            <v xml:space="preserve">Cyprus </v>
          </cell>
          <cell r="T331" t="str">
            <v>Cypr</v>
          </cell>
          <cell r="U331" t="str">
            <v xml:space="preserve">Chipre </v>
          </cell>
          <cell r="V331" t="str">
            <v>Cyprus</v>
          </cell>
          <cell r="W331" t="str">
            <v>Ciper</v>
          </cell>
          <cell r="X331" t="str">
            <v>Cypern</v>
          </cell>
        </row>
        <row r="332">
          <cell r="A332" t="str">
            <v>CZ</v>
          </cell>
          <cell r="E332" t="str">
            <v xml:space="preserve">Česko </v>
          </cell>
          <cell r="F332" t="str">
            <v>Tjekkiet</v>
          </cell>
          <cell r="G332" t="str">
            <v>Tschechien</v>
          </cell>
          <cell r="H332" t="str">
            <v>Τσεχία</v>
          </cell>
          <cell r="I332" t="str">
            <v>Czech Republic</v>
          </cell>
          <cell r="J332" t="str">
            <v xml:space="preserve">República Checa </v>
          </cell>
          <cell r="K332" t="str">
            <v xml:space="preserve">Tsehhi </v>
          </cell>
          <cell r="L332" t="str">
            <v>Tšekki</v>
          </cell>
          <cell r="M332" t="str">
            <v>Tchéquie</v>
          </cell>
          <cell r="N332" t="str">
            <v>Csehország C</v>
          </cell>
          <cell r="O332" t="str">
            <v xml:space="preserve">Repubblica Ceca </v>
          </cell>
          <cell r="P332" t="str">
            <v xml:space="preserve">Čekija </v>
          </cell>
          <cell r="Q332" t="str">
            <v xml:space="preserve">Čehija </v>
          </cell>
          <cell r="R332" t="str">
            <v>Czech Republic</v>
          </cell>
          <cell r="S332" t="str">
            <v xml:space="preserve">Tsjechië </v>
          </cell>
          <cell r="T332" t="str">
            <v>Czechy</v>
          </cell>
          <cell r="U332" t="str">
            <v xml:space="preserve">Chéquia </v>
          </cell>
          <cell r="V332" t="str">
            <v>Česko</v>
          </cell>
          <cell r="W332" t="str">
            <v>Česka republika</v>
          </cell>
          <cell r="X332" t="str">
            <v>Tjeckien</v>
          </cell>
        </row>
        <row r="333">
          <cell r="A333" t="str">
            <v>DA</v>
          </cell>
          <cell r="E333" t="str">
            <v>Dánsko</v>
          </cell>
          <cell r="F333" t="str">
            <v>Danmark</v>
          </cell>
          <cell r="G333" t="str">
            <v>Dänemark</v>
          </cell>
          <cell r="H333" t="str">
            <v>Δανία</v>
          </cell>
          <cell r="I333" t="str">
            <v>Denmark</v>
          </cell>
          <cell r="J333" t="str">
            <v xml:space="preserve">Dinamarca </v>
          </cell>
          <cell r="K333" t="str">
            <v xml:space="preserve">Taani </v>
          </cell>
          <cell r="L333" t="str">
            <v>Tanska</v>
          </cell>
          <cell r="M333" t="str">
            <v>Danemark</v>
          </cell>
          <cell r="N333" t="str">
            <v xml:space="preserve">Dánia </v>
          </cell>
          <cell r="O333" t="str">
            <v xml:space="preserve">Danimarca </v>
          </cell>
          <cell r="P333" t="str">
            <v>Danija</v>
          </cell>
          <cell r="Q333" t="str">
            <v xml:space="preserve">Dānija </v>
          </cell>
          <cell r="R333" t="str">
            <v>Denmark</v>
          </cell>
          <cell r="S333" t="str">
            <v xml:space="preserve">Denemarken </v>
          </cell>
          <cell r="T333" t="str">
            <v>Dania</v>
          </cell>
          <cell r="U333" t="str">
            <v xml:space="preserve">Dinamarca </v>
          </cell>
          <cell r="V333" t="str">
            <v>Dánsko</v>
          </cell>
          <cell r="W333" t="str">
            <v>Danska</v>
          </cell>
          <cell r="X333" t="str">
            <v>Danmark</v>
          </cell>
        </row>
        <row r="334">
          <cell r="A334" t="str">
            <v>DE</v>
          </cell>
          <cell r="E334" t="str">
            <v>Německo</v>
          </cell>
          <cell r="F334" t="str">
            <v>Tyskland</v>
          </cell>
          <cell r="G334" t="str">
            <v>Deutschland</v>
          </cell>
          <cell r="H334" t="str">
            <v>Γερμανία</v>
          </cell>
          <cell r="I334" t="str">
            <v>Germany</v>
          </cell>
          <cell r="J334" t="str">
            <v xml:space="preserve">Alemania </v>
          </cell>
          <cell r="K334" t="str">
            <v xml:space="preserve">Saksamaa </v>
          </cell>
          <cell r="L334" t="str">
            <v>Saksa</v>
          </cell>
          <cell r="M334" t="str">
            <v>Allemagne</v>
          </cell>
          <cell r="N334" t="str">
            <v xml:space="preserve">Németország </v>
          </cell>
          <cell r="O334" t="str">
            <v xml:space="preserve">Germania </v>
          </cell>
          <cell r="P334" t="str">
            <v>Vokietija, VFR</v>
          </cell>
          <cell r="Q334" t="str">
            <v xml:space="preserve">Vācija </v>
          </cell>
          <cell r="R334" t="str">
            <v>Germanja</v>
          </cell>
          <cell r="S334" t="str">
            <v xml:space="preserve">Duitsland </v>
          </cell>
          <cell r="T334" t="str">
            <v xml:space="preserve">Niemcy </v>
          </cell>
          <cell r="U334" t="str">
            <v xml:space="preserve">Alemanha </v>
          </cell>
          <cell r="V334" t="str">
            <v>Nemecko</v>
          </cell>
          <cell r="W334" t="str">
            <v>Nemčija</v>
          </cell>
          <cell r="X334" t="str">
            <v>Tyskland</v>
          </cell>
        </row>
        <row r="335">
          <cell r="A335" t="str">
            <v>EE</v>
          </cell>
          <cell r="E335" t="str">
            <v>Estonsko</v>
          </cell>
          <cell r="F335" t="str">
            <v>Estland</v>
          </cell>
          <cell r="G335" t="str">
            <v>Estland</v>
          </cell>
          <cell r="H335" t="str">
            <v>Εσθονία</v>
          </cell>
          <cell r="I335" t="str">
            <v>Estonia</v>
          </cell>
          <cell r="J335" t="str">
            <v xml:space="preserve">Estonia </v>
          </cell>
          <cell r="K335" t="str">
            <v xml:space="preserve">Eesti </v>
          </cell>
          <cell r="L335" t="str">
            <v>Viro</v>
          </cell>
          <cell r="M335" t="str">
            <v>Estonie</v>
          </cell>
          <cell r="N335" t="str">
            <v xml:space="preserve">Észtország </v>
          </cell>
          <cell r="O335" t="str">
            <v xml:space="preserve">Estonia </v>
          </cell>
          <cell r="P335" t="str">
            <v>Estija</v>
          </cell>
          <cell r="Q335" t="str">
            <v xml:space="preserve">Igaunija </v>
          </cell>
          <cell r="R335" t="str">
            <v>Estonia</v>
          </cell>
          <cell r="S335" t="str">
            <v xml:space="preserve">Estland </v>
          </cell>
          <cell r="T335" t="str">
            <v>Estonia</v>
          </cell>
          <cell r="U335" t="str">
            <v xml:space="preserve">Estónia </v>
          </cell>
          <cell r="V335" t="str">
            <v xml:space="preserve">Estónsko </v>
          </cell>
          <cell r="W335" t="str">
            <v xml:space="preserve">Estonija </v>
          </cell>
          <cell r="X335" t="str">
            <v>Estland</v>
          </cell>
        </row>
        <row r="336">
          <cell r="A336" t="str">
            <v>EL</v>
          </cell>
          <cell r="E336" t="str">
            <v>Řecko</v>
          </cell>
          <cell r="F336" t="str">
            <v>Grækenland</v>
          </cell>
          <cell r="G336" t="str">
            <v>Griechenland</v>
          </cell>
          <cell r="H336" t="str">
            <v>Ελλάδα</v>
          </cell>
          <cell r="I336" t="str">
            <v>Greece</v>
          </cell>
          <cell r="J336" t="str">
            <v xml:space="preserve">Grecia </v>
          </cell>
          <cell r="K336" t="str">
            <v xml:space="preserve">Kreeka </v>
          </cell>
          <cell r="L336" t="str">
            <v>Kreikka</v>
          </cell>
          <cell r="M336" t="str">
            <v>Grèce</v>
          </cell>
          <cell r="N336" t="str">
            <v xml:space="preserve">Görögország </v>
          </cell>
          <cell r="O336" t="str">
            <v xml:space="preserve">Grecia </v>
          </cell>
          <cell r="P336" t="str">
            <v xml:space="preserve">Graikija </v>
          </cell>
          <cell r="Q336" t="str">
            <v>Grieķija</v>
          </cell>
          <cell r="R336" t="str">
            <v>Grecja</v>
          </cell>
          <cell r="S336" t="str">
            <v xml:space="preserve">Griekenland </v>
          </cell>
          <cell r="T336" t="str">
            <v>Gracja</v>
          </cell>
          <cell r="U336" t="str">
            <v xml:space="preserve">Grécia </v>
          </cell>
          <cell r="V336" t="str">
            <v xml:space="preserve">Grécko </v>
          </cell>
          <cell r="W336" t="str">
            <v xml:space="preserve">Grčija </v>
          </cell>
          <cell r="X336" t="str">
            <v>Grekland</v>
          </cell>
        </row>
        <row r="337">
          <cell r="A337" t="str">
            <v>ES</v>
          </cell>
          <cell r="E337" t="str">
            <v>Spanělsko</v>
          </cell>
          <cell r="F337" t="str">
            <v>Spanien</v>
          </cell>
          <cell r="G337" t="str">
            <v>Spanien</v>
          </cell>
          <cell r="H337" t="str">
            <v>Ισπανία</v>
          </cell>
          <cell r="I337" t="str">
            <v>Spain</v>
          </cell>
          <cell r="J337" t="str">
            <v xml:space="preserve">España </v>
          </cell>
          <cell r="K337" t="str">
            <v xml:space="preserve">Hispaania </v>
          </cell>
          <cell r="L337" t="str">
            <v>Espanja</v>
          </cell>
          <cell r="M337" t="str">
            <v>Espagne</v>
          </cell>
          <cell r="N337" t="str">
            <v xml:space="preserve">Spanyolország </v>
          </cell>
          <cell r="O337" t="str">
            <v xml:space="preserve">Spagna </v>
          </cell>
          <cell r="P337" t="str">
            <v xml:space="preserve">Ispanija </v>
          </cell>
          <cell r="Q337" t="str">
            <v xml:space="preserve">Spānija </v>
          </cell>
          <cell r="R337" t="str">
            <v>Spanja</v>
          </cell>
          <cell r="S337" t="str">
            <v xml:space="preserve">Spanje </v>
          </cell>
          <cell r="T337" t="str">
            <v>Hiszpania</v>
          </cell>
          <cell r="U337" t="str">
            <v xml:space="preserve">Espanha </v>
          </cell>
          <cell r="V337" t="str">
            <v xml:space="preserve">Spanielsko </v>
          </cell>
          <cell r="W337" t="str">
            <v>spanija</v>
          </cell>
          <cell r="X337" t="str">
            <v>Spanien</v>
          </cell>
        </row>
        <row r="338">
          <cell r="A338" t="str">
            <v>FI</v>
          </cell>
          <cell r="E338" t="str">
            <v>Finsko</v>
          </cell>
          <cell r="F338" t="str">
            <v>Finland</v>
          </cell>
          <cell r="G338" t="str">
            <v>Finnland</v>
          </cell>
          <cell r="H338" t="str">
            <v>Φινλανδία</v>
          </cell>
          <cell r="I338" t="str">
            <v>Finnland</v>
          </cell>
          <cell r="J338" t="str">
            <v xml:space="preserve">Finlandia </v>
          </cell>
          <cell r="K338" t="str">
            <v xml:space="preserve">Soome </v>
          </cell>
          <cell r="L338" t="str">
            <v>Suomi</v>
          </cell>
          <cell r="M338" t="str">
            <v>Finlande</v>
          </cell>
          <cell r="N338" t="str">
            <v xml:space="preserve">Finnország </v>
          </cell>
          <cell r="O338" t="str">
            <v xml:space="preserve">Finlandia </v>
          </cell>
          <cell r="P338" t="str">
            <v>Suomija</v>
          </cell>
          <cell r="Q338" t="str">
            <v xml:space="preserve">Somija </v>
          </cell>
          <cell r="R338" t="str">
            <v>Finnland</v>
          </cell>
          <cell r="S338" t="str">
            <v xml:space="preserve">Finland </v>
          </cell>
          <cell r="T338" t="str">
            <v>Finlandia</v>
          </cell>
          <cell r="U338" t="str">
            <v xml:space="preserve">Finlândia </v>
          </cell>
          <cell r="V338" t="str">
            <v>Fínsko</v>
          </cell>
          <cell r="W338" t="str">
            <v xml:space="preserve">Finska </v>
          </cell>
          <cell r="X338" t="str">
            <v>Finland</v>
          </cell>
        </row>
        <row r="339">
          <cell r="A339" t="str">
            <v>FR</v>
          </cell>
          <cell r="E339" t="str">
            <v>Francie</v>
          </cell>
          <cell r="F339" t="str">
            <v>Frankrig</v>
          </cell>
          <cell r="G339" t="str">
            <v>Frankreich</v>
          </cell>
          <cell r="H339" t="str">
            <v>Γαλλία</v>
          </cell>
          <cell r="I339" t="str">
            <v>France</v>
          </cell>
          <cell r="J339" t="str">
            <v xml:space="preserve">Francia </v>
          </cell>
          <cell r="K339" t="str">
            <v xml:space="preserve">Prantsusmaa </v>
          </cell>
          <cell r="L339" t="str">
            <v>Ranska</v>
          </cell>
          <cell r="M339" t="str">
            <v>France</v>
          </cell>
          <cell r="N339" t="str">
            <v xml:space="preserve">Franciaország </v>
          </cell>
          <cell r="O339" t="str">
            <v xml:space="preserve">Francia </v>
          </cell>
          <cell r="P339" t="str">
            <v>Prancūzija</v>
          </cell>
          <cell r="Q339" t="str">
            <v>Francija</v>
          </cell>
          <cell r="R339" t="str">
            <v>Franza</v>
          </cell>
          <cell r="S339" t="str">
            <v xml:space="preserve">Frankrijk </v>
          </cell>
          <cell r="T339" t="str">
            <v>Francja</v>
          </cell>
          <cell r="U339" t="str">
            <v xml:space="preserve">França </v>
          </cell>
          <cell r="V339" t="str">
            <v>Francúzsko</v>
          </cell>
          <cell r="W339" t="str">
            <v>Francija</v>
          </cell>
          <cell r="X339" t="str">
            <v>Frankrike</v>
          </cell>
        </row>
        <row r="340">
          <cell r="A340" t="str">
            <v>HU</v>
          </cell>
          <cell r="E340" t="str">
            <v>Uhersko, Uhry</v>
          </cell>
          <cell r="F340" t="str">
            <v>Ungarn</v>
          </cell>
          <cell r="G340" t="str">
            <v>Ungarn</v>
          </cell>
          <cell r="H340" t="str">
            <v>Ουγγαρία</v>
          </cell>
          <cell r="I340" t="str">
            <v>Hungaria</v>
          </cell>
          <cell r="J340" t="str">
            <v xml:space="preserve">Hungría </v>
          </cell>
          <cell r="K340" t="str">
            <v xml:space="preserve">Ungari </v>
          </cell>
          <cell r="L340" t="str">
            <v>Unkari</v>
          </cell>
          <cell r="M340" t="str">
            <v>Hongrie</v>
          </cell>
          <cell r="N340" t="str">
            <v xml:space="preserve">Magyarország </v>
          </cell>
          <cell r="O340" t="str">
            <v xml:space="preserve">Ungheria </v>
          </cell>
          <cell r="P340" t="str">
            <v>Vengrija</v>
          </cell>
          <cell r="Q340" t="str">
            <v>Ungārija</v>
          </cell>
          <cell r="R340" t="str">
            <v>Hungary</v>
          </cell>
          <cell r="S340" t="str">
            <v xml:space="preserve">Hongarije </v>
          </cell>
          <cell r="T340" t="str">
            <v>Węgry</v>
          </cell>
          <cell r="U340" t="str">
            <v xml:space="preserve">Hungria </v>
          </cell>
          <cell r="V340" t="str">
            <v>Maďarsko</v>
          </cell>
          <cell r="W340" t="str">
            <v xml:space="preserve">Madzarska </v>
          </cell>
          <cell r="X340" t="str">
            <v>Ungern</v>
          </cell>
        </row>
        <row r="341">
          <cell r="A341" t="str">
            <v>IE</v>
          </cell>
          <cell r="E341" t="str">
            <v>Irsko</v>
          </cell>
          <cell r="F341" t="str">
            <v>Irland</v>
          </cell>
          <cell r="G341" t="str">
            <v>Irland</v>
          </cell>
          <cell r="H341" t="str">
            <v>Ιρλανδία</v>
          </cell>
          <cell r="I341" t="str">
            <v>Ireland</v>
          </cell>
          <cell r="J341" t="str">
            <v xml:space="preserve">Irlanda </v>
          </cell>
          <cell r="K341" t="str">
            <v>Iirimaa</v>
          </cell>
          <cell r="L341" t="str">
            <v>Irlanti</v>
          </cell>
          <cell r="M341" t="str">
            <v>Irlande</v>
          </cell>
          <cell r="N341" t="str">
            <v xml:space="preserve">Írország </v>
          </cell>
          <cell r="O341" t="str">
            <v xml:space="preserve">Irlanda </v>
          </cell>
          <cell r="P341" t="str">
            <v>Airija</v>
          </cell>
          <cell r="Q341" t="str">
            <v>Īrija</v>
          </cell>
          <cell r="R341" t="str">
            <v>Ireland</v>
          </cell>
          <cell r="S341" t="str">
            <v xml:space="preserve">Ierland </v>
          </cell>
          <cell r="T341" t="str">
            <v>Irlandia</v>
          </cell>
          <cell r="U341" t="str">
            <v xml:space="preserve">Irlanda </v>
          </cell>
          <cell r="V341" t="str">
            <v>Írsko</v>
          </cell>
          <cell r="W341" t="str">
            <v>Irska</v>
          </cell>
          <cell r="X341" t="str">
            <v>Irland</v>
          </cell>
        </row>
        <row r="342">
          <cell r="A342" t="str">
            <v>IT</v>
          </cell>
          <cell r="E342" t="str">
            <v>Itálie</v>
          </cell>
          <cell r="F342" t="str">
            <v>Italien</v>
          </cell>
          <cell r="G342" t="str">
            <v>Italien</v>
          </cell>
          <cell r="H342" t="str">
            <v>Ιταλία</v>
          </cell>
          <cell r="I342" t="str">
            <v>Italy</v>
          </cell>
          <cell r="J342" t="str">
            <v xml:space="preserve">Italia </v>
          </cell>
          <cell r="K342" t="str">
            <v>Itaalia</v>
          </cell>
          <cell r="L342" t="str">
            <v>Italia</v>
          </cell>
          <cell r="M342" t="str">
            <v>Italie</v>
          </cell>
          <cell r="N342" t="str">
            <v xml:space="preserve">Olaszország </v>
          </cell>
          <cell r="O342" t="str">
            <v xml:space="preserve">Italia </v>
          </cell>
          <cell r="P342" t="str">
            <v xml:space="preserve">Italija </v>
          </cell>
          <cell r="Q342" t="str">
            <v xml:space="preserve">Itālija </v>
          </cell>
          <cell r="R342" t="str">
            <v>Italja</v>
          </cell>
          <cell r="S342" t="str">
            <v xml:space="preserve">Italië </v>
          </cell>
          <cell r="T342" t="str">
            <v>Włochy</v>
          </cell>
          <cell r="U342" t="str">
            <v xml:space="preserve">Itália </v>
          </cell>
          <cell r="V342" t="str">
            <v xml:space="preserve">Taliansko </v>
          </cell>
          <cell r="W342" t="str">
            <v xml:space="preserve">Italija </v>
          </cell>
          <cell r="X342" t="str">
            <v>Italien</v>
          </cell>
        </row>
        <row r="343">
          <cell r="A343" t="str">
            <v>LT</v>
          </cell>
          <cell r="E343" t="str">
            <v>Litva</v>
          </cell>
          <cell r="F343" t="str">
            <v>Litauen</v>
          </cell>
          <cell r="G343" t="str">
            <v>Litauen</v>
          </cell>
          <cell r="H343" t="str">
            <v>Λιθουανία</v>
          </cell>
          <cell r="I343" t="str">
            <v>Lithuania</v>
          </cell>
          <cell r="J343" t="str">
            <v xml:space="preserve">Lituania </v>
          </cell>
          <cell r="K343" t="str">
            <v xml:space="preserve">Leedu </v>
          </cell>
          <cell r="L343" t="str">
            <v>Liettua</v>
          </cell>
          <cell r="M343" t="str">
            <v>Lituanie</v>
          </cell>
          <cell r="N343" t="str">
            <v xml:space="preserve">Litvánia </v>
          </cell>
          <cell r="O343" t="str">
            <v xml:space="preserve">Lituania </v>
          </cell>
          <cell r="P343" t="str">
            <v>Lietuva</v>
          </cell>
          <cell r="Q343" t="str">
            <v>Lietuva</v>
          </cell>
          <cell r="R343" t="str">
            <v>Lithuania</v>
          </cell>
          <cell r="S343" t="str">
            <v xml:space="preserve">Litouwen </v>
          </cell>
          <cell r="T343" t="str">
            <v>Litwa</v>
          </cell>
          <cell r="U343" t="str">
            <v xml:space="preserve">Lituânia </v>
          </cell>
          <cell r="V343" t="str">
            <v xml:space="preserve">Litva </v>
          </cell>
          <cell r="W343" t="str">
            <v>Litva</v>
          </cell>
          <cell r="X343" t="str">
            <v>Litauen</v>
          </cell>
        </row>
        <row r="344">
          <cell r="A344" t="str">
            <v>LU</v>
          </cell>
          <cell r="E344" t="str">
            <v>Lucembursko</v>
          </cell>
          <cell r="F344" t="str">
            <v>Luxembourg</v>
          </cell>
          <cell r="G344" t="str">
            <v>Letzebuerg</v>
          </cell>
          <cell r="H344" t="str">
            <v>Λουξεμβούργο</v>
          </cell>
          <cell r="I344" t="str">
            <v>Luxemburg</v>
          </cell>
          <cell r="J344" t="str">
            <v xml:space="preserve">Luxemburgo </v>
          </cell>
          <cell r="K344" t="str">
            <v xml:space="preserve">Luksemburg </v>
          </cell>
          <cell r="L344" t="str">
            <v>Luxemburg</v>
          </cell>
          <cell r="M344" t="str">
            <v>Luxembourg</v>
          </cell>
          <cell r="N344" t="str">
            <v>Luxemburg</v>
          </cell>
          <cell r="O344" t="str">
            <v xml:space="preserve">Lussemburgo </v>
          </cell>
          <cell r="P344" t="str">
            <v>Liuksemburgas</v>
          </cell>
          <cell r="Q344" t="str">
            <v xml:space="preserve">Luksemburga </v>
          </cell>
          <cell r="R344" t="str">
            <v>Luxemburg</v>
          </cell>
          <cell r="S344" t="str">
            <v xml:space="preserve">Luxemburg </v>
          </cell>
          <cell r="T344" t="str">
            <v>Luksemburg</v>
          </cell>
          <cell r="U344" t="str">
            <v xml:space="preserve">Luxemburgo </v>
          </cell>
          <cell r="V344" t="str">
            <v>Luxembursko</v>
          </cell>
          <cell r="W344" t="str">
            <v>Luksemburg</v>
          </cell>
          <cell r="X344" t="str">
            <v>Luxemburg</v>
          </cell>
        </row>
        <row r="345">
          <cell r="A345" t="str">
            <v>LV</v>
          </cell>
          <cell r="E345" t="str">
            <v>Lotyssko</v>
          </cell>
          <cell r="F345" t="str">
            <v>Letland</v>
          </cell>
          <cell r="G345" t="str">
            <v>Lettland</v>
          </cell>
          <cell r="H345" t="str">
            <v>Λετονία</v>
          </cell>
          <cell r="I345" t="str">
            <v>Latvia</v>
          </cell>
          <cell r="J345" t="str">
            <v xml:space="preserve">Letonia </v>
          </cell>
          <cell r="K345" t="str">
            <v>Läti</v>
          </cell>
          <cell r="L345" t="str">
            <v>Latvia</v>
          </cell>
          <cell r="M345" t="str">
            <v>Lettonie</v>
          </cell>
          <cell r="N345" t="str">
            <v xml:space="preserve">Lettország </v>
          </cell>
          <cell r="O345" t="str">
            <v xml:space="preserve">Lettonia </v>
          </cell>
          <cell r="P345" t="str">
            <v xml:space="preserve">Latvija </v>
          </cell>
          <cell r="Q345" t="str">
            <v xml:space="preserve">Latvija </v>
          </cell>
          <cell r="R345" t="str">
            <v>Latvia</v>
          </cell>
          <cell r="S345" t="str">
            <v xml:space="preserve">Letland </v>
          </cell>
          <cell r="T345" t="str">
            <v>Łotwa</v>
          </cell>
          <cell r="U345" t="str">
            <v xml:space="preserve">Letónia </v>
          </cell>
          <cell r="V345" t="str">
            <v>Lotyssko</v>
          </cell>
          <cell r="W345" t="str">
            <v xml:space="preserve">Latvija </v>
          </cell>
          <cell r="X345" t="str">
            <v>Lettland</v>
          </cell>
        </row>
        <row r="346">
          <cell r="A346" t="str">
            <v>MT</v>
          </cell>
          <cell r="E346" t="str">
            <v>Malta</v>
          </cell>
          <cell r="F346" t="str">
            <v>Malta</v>
          </cell>
          <cell r="G346" t="str">
            <v>Malta</v>
          </cell>
          <cell r="H346" t="str">
            <v>Μάλτα</v>
          </cell>
          <cell r="I346" t="str">
            <v>Malta</v>
          </cell>
          <cell r="J346" t="str">
            <v xml:space="preserve">Malta </v>
          </cell>
          <cell r="K346" t="str">
            <v>Malta</v>
          </cell>
          <cell r="L346" t="str">
            <v>Malta</v>
          </cell>
          <cell r="M346" t="str">
            <v>Malte</v>
          </cell>
          <cell r="N346" t="str">
            <v xml:space="preserve">Málta </v>
          </cell>
          <cell r="O346" t="str">
            <v xml:space="preserve">Malta </v>
          </cell>
          <cell r="P346" t="str">
            <v xml:space="preserve">Malta </v>
          </cell>
          <cell r="Q346" t="str">
            <v>Malta</v>
          </cell>
          <cell r="R346" t="str">
            <v>Malta</v>
          </cell>
          <cell r="S346" t="str">
            <v xml:space="preserve">Malta </v>
          </cell>
          <cell r="T346" t="str">
            <v>Malta</v>
          </cell>
          <cell r="U346" t="str">
            <v xml:space="preserve">Malta </v>
          </cell>
          <cell r="V346" t="str">
            <v xml:space="preserve">Malta </v>
          </cell>
          <cell r="W346" t="str">
            <v>Malta</v>
          </cell>
          <cell r="X346" t="str">
            <v>Malta</v>
          </cell>
        </row>
        <row r="347">
          <cell r="A347" t="str">
            <v>NL</v>
          </cell>
          <cell r="E347" t="str">
            <v>Nizozemí</v>
          </cell>
          <cell r="F347" t="str">
            <v>Nederlandene</v>
          </cell>
          <cell r="G347" t="str">
            <v>Niederlande</v>
          </cell>
          <cell r="H347" t="str">
            <v>Κάτω Χώρες</v>
          </cell>
          <cell r="I347" t="str">
            <v>Netherlands</v>
          </cell>
          <cell r="J347" t="str">
            <v xml:space="preserve">los Países Bajos </v>
          </cell>
          <cell r="K347" t="str">
            <v>Madalmaad / Holland</v>
          </cell>
          <cell r="L347" t="str">
            <v>Alankomaat</v>
          </cell>
          <cell r="M347" t="str">
            <v>Pays-Bas</v>
          </cell>
          <cell r="N347" t="str">
            <v>Hollandia</v>
          </cell>
          <cell r="O347" t="str">
            <v xml:space="preserve">Paesi Bassi </v>
          </cell>
          <cell r="P347" t="str">
            <v>Nyderlandai, Olandija</v>
          </cell>
          <cell r="Q347" t="str">
            <v>Nīderlande</v>
          </cell>
          <cell r="R347" t="str">
            <v>Netherlands</v>
          </cell>
          <cell r="S347" t="str">
            <v xml:space="preserve">Nederland </v>
          </cell>
          <cell r="T347" t="str">
            <v>Holandia</v>
          </cell>
          <cell r="U347" t="str">
            <v xml:space="preserve">Países Baixos </v>
          </cell>
          <cell r="V347" t="str">
            <v xml:space="preserve">Holandsko </v>
          </cell>
          <cell r="W347" t="str">
            <v>Nizozemska</v>
          </cell>
          <cell r="X347" t="str">
            <v>Nederländerna</v>
          </cell>
        </row>
        <row r="348">
          <cell r="A348" t="str">
            <v>PL</v>
          </cell>
          <cell r="E348" t="str">
            <v>Polsko</v>
          </cell>
          <cell r="F348" t="str">
            <v>Polen</v>
          </cell>
          <cell r="G348" t="str">
            <v>Polen</v>
          </cell>
          <cell r="H348" t="str">
            <v>Πολωνία</v>
          </cell>
          <cell r="I348" t="str">
            <v>Poland</v>
          </cell>
          <cell r="J348" t="str">
            <v xml:space="preserve">Polonia </v>
          </cell>
          <cell r="K348" t="str">
            <v>Poola</v>
          </cell>
          <cell r="L348" t="str">
            <v>Puola</v>
          </cell>
          <cell r="M348" t="str">
            <v>Pologne</v>
          </cell>
          <cell r="N348" t="str">
            <v xml:space="preserve">Lengyelország </v>
          </cell>
          <cell r="O348" t="str">
            <v xml:space="preserve">Polonia </v>
          </cell>
          <cell r="P348" t="str">
            <v>Lenkija</v>
          </cell>
          <cell r="Q348" t="str">
            <v>Polija</v>
          </cell>
          <cell r="R348" t="str">
            <v>Poland</v>
          </cell>
          <cell r="S348" t="str">
            <v xml:space="preserve">Polen </v>
          </cell>
          <cell r="T348" t="str">
            <v>Polska</v>
          </cell>
          <cell r="U348" t="str">
            <v xml:space="preserve">Polónia </v>
          </cell>
          <cell r="V348" t="str">
            <v>Poľsko</v>
          </cell>
          <cell r="W348" t="str">
            <v>Poljska</v>
          </cell>
          <cell r="X348" t="str">
            <v>Polen</v>
          </cell>
        </row>
        <row r="349">
          <cell r="A349" t="str">
            <v>PT</v>
          </cell>
          <cell r="E349" t="str">
            <v>Portugalsko</v>
          </cell>
          <cell r="F349" t="str">
            <v>Portugal</v>
          </cell>
          <cell r="G349" t="str">
            <v>Portugal</v>
          </cell>
          <cell r="H349" t="str">
            <v>Πορτογαλία</v>
          </cell>
          <cell r="I349" t="str">
            <v>Portugal</v>
          </cell>
          <cell r="J349" t="str">
            <v xml:space="preserve">Portugal </v>
          </cell>
          <cell r="K349" t="str">
            <v xml:space="preserve">Portugal </v>
          </cell>
          <cell r="L349" t="str">
            <v>Portugal</v>
          </cell>
          <cell r="M349" t="str">
            <v>Portugal</v>
          </cell>
          <cell r="N349" t="str">
            <v xml:space="preserve">Portugália </v>
          </cell>
          <cell r="O349" t="str">
            <v xml:space="preserve">Portogallo </v>
          </cell>
          <cell r="P349" t="str">
            <v>Portugalija</v>
          </cell>
          <cell r="Q349" t="str">
            <v>Portugāle</v>
          </cell>
          <cell r="R349" t="str">
            <v>Portugal</v>
          </cell>
          <cell r="S349" t="str">
            <v xml:space="preserve">Portugal </v>
          </cell>
          <cell r="T349" t="str">
            <v>Portugalia</v>
          </cell>
          <cell r="U349" t="str">
            <v xml:space="preserve">Portugal </v>
          </cell>
          <cell r="V349" t="str">
            <v>Portugalsko</v>
          </cell>
          <cell r="W349" t="str">
            <v>Portugalska</v>
          </cell>
          <cell r="X349" t="str">
            <v>Portugal</v>
          </cell>
        </row>
        <row r="350">
          <cell r="A350" t="str">
            <v>RO</v>
          </cell>
          <cell r="E350" t="str">
            <v>Rumunsko</v>
          </cell>
          <cell r="F350" t="str">
            <v>Rumænien</v>
          </cell>
          <cell r="G350" t="str">
            <v>Rumänien</v>
          </cell>
          <cell r="H350" t="str">
            <v>Ρουμανία</v>
          </cell>
          <cell r="I350" t="str">
            <v>Romania</v>
          </cell>
          <cell r="J350" t="str">
            <v xml:space="preserve">Rumania </v>
          </cell>
          <cell r="K350" t="str">
            <v xml:space="preserve">Rumeenia </v>
          </cell>
          <cell r="L350" t="str">
            <v>Romania</v>
          </cell>
          <cell r="M350" t="str">
            <v>Roumanie</v>
          </cell>
          <cell r="N350" t="str">
            <v xml:space="preserve">Románia </v>
          </cell>
          <cell r="O350" t="str">
            <v xml:space="preserve">Romania </v>
          </cell>
          <cell r="P350" t="str">
            <v>Rumunija</v>
          </cell>
          <cell r="Q350" t="str">
            <v>Rumānija</v>
          </cell>
          <cell r="R350" t="str">
            <v>Romania</v>
          </cell>
          <cell r="S350" t="str">
            <v xml:space="preserve">Roemenië </v>
          </cell>
          <cell r="T350" t="str">
            <v>Rumunia</v>
          </cell>
          <cell r="U350" t="str">
            <v xml:space="preserve">Roménia </v>
          </cell>
          <cell r="V350" t="str">
            <v>Rumunsko</v>
          </cell>
          <cell r="W350" t="str">
            <v xml:space="preserve">Romunija </v>
          </cell>
          <cell r="X350" t="str">
            <v>Rumänien</v>
          </cell>
        </row>
        <row r="351">
          <cell r="A351" t="str">
            <v>SE</v>
          </cell>
          <cell r="E351" t="str">
            <v>Svédsko</v>
          </cell>
          <cell r="F351" t="str">
            <v>Sverige</v>
          </cell>
          <cell r="G351" t="str">
            <v>Schweden</v>
          </cell>
          <cell r="H351" t="str">
            <v>Σουηδία</v>
          </cell>
          <cell r="I351" t="str">
            <v>Sweden</v>
          </cell>
          <cell r="J351" t="str">
            <v xml:space="preserve">Suecia </v>
          </cell>
          <cell r="K351" t="str">
            <v>Rootsi</v>
          </cell>
          <cell r="L351" t="str">
            <v>Ruotsi</v>
          </cell>
          <cell r="M351" t="str">
            <v>Suède</v>
          </cell>
          <cell r="N351" t="str">
            <v xml:space="preserve">Svédország </v>
          </cell>
          <cell r="O351" t="str">
            <v xml:space="preserve">Svezia </v>
          </cell>
          <cell r="P351" t="str">
            <v>Svedija</v>
          </cell>
          <cell r="Q351" t="str">
            <v>Zviedrija</v>
          </cell>
          <cell r="R351" t="str">
            <v>Sweden</v>
          </cell>
          <cell r="S351" t="str">
            <v xml:space="preserve">Zweden </v>
          </cell>
          <cell r="T351" t="str">
            <v>Szwecja</v>
          </cell>
          <cell r="U351" t="str">
            <v xml:space="preserve">Suécia </v>
          </cell>
          <cell r="V351" t="str">
            <v>Svédsko</v>
          </cell>
          <cell r="W351" t="str">
            <v>Svedska</v>
          </cell>
          <cell r="X351" t="str">
            <v>Sverige</v>
          </cell>
        </row>
        <row r="352">
          <cell r="A352" t="str">
            <v>SI</v>
          </cell>
          <cell r="E352" t="str">
            <v>Slovinsko</v>
          </cell>
          <cell r="F352" t="str">
            <v>Slovenien</v>
          </cell>
          <cell r="G352" t="str">
            <v>Slowenien</v>
          </cell>
          <cell r="H352" t="str">
            <v>Σλοβενία</v>
          </cell>
          <cell r="I352" t="str">
            <v>Slovenia</v>
          </cell>
          <cell r="J352" t="str">
            <v xml:space="preserve">Eslovenia </v>
          </cell>
          <cell r="K352" t="str">
            <v>Sloveenia</v>
          </cell>
          <cell r="L352" t="str">
            <v>Slovania</v>
          </cell>
          <cell r="M352" t="str">
            <v>Slovénie</v>
          </cell>
          <cell r="N352" t="str">
            <v xml:space="preserve">Szlovénia </v>
          </cell>
          <cell r="O352" t="str">
            <v xml:space="preserve">Slovenia </v>
          </cell>
          <cell r="P352" t="str">
            <v xml:space="preserve">Slovėnija </v>
          </cell>
          <cell r="Q352" t="str">
            <v>Slovēnija</v>
          </cell>
          <cell r="R352" t="str">
            <v>Slovenia</v>
          </cell>
          <cell r="S352" t="str">
            <v xml:space="preserve">Slovenië </v>
          </cell>
          <cell r="T352" t="str">
            <v>Słowenia</v>
          </cell>
          <cell r="U352" t="str">
            <v xml:space="preserve">Eslovénia </v>
          </cell>
          <cell r="V352" t="str">
            <v xml:space="preserve">Slovinsko </v>
          </cell>
          <cell r="W352" t="str">
            <v>Slovenija</v>
          </cell>
          <cell r="X352" t="str">
            <v>Slovenien</v>
          </cell>
        </row>
        <row r="353">
          <cell r="A353" t="str">
            <v>SK</v>
          </cell>
          <cell r="E353" t="str">
            <v>Slovensko</v>
          </cell>
          <cell r="F353" t="str">
            <v>Slovakiet</v>
          </cell>
          <cell r="G353" t="str">
            <v>Slowakei</v>
          </cell>
          <cell r="H353" t="str">
            <v>Σλοβακία</v>
          </cell>
          <cell r="I353" t="str">
            <v>Slovakia</v>
          </cell>
          <cell r="J353" t="str">
            <v xml:space="preserve">Eslovaquia </v>
          </cell>
          <cell r="K353" t="str">
            <v xml:space="preserve">Slovakkia </v>
          </cell>
          <cell r="L353" t="str">
            <v>Slovekia</v>
          </cell>
          <cell r="M353" t="str">
            <v>Slovaquie</v>
          </cell>
          <cell r="N353" t="str">
            <v xml:space="preserve">Szlovákia </v>
          </cell>
          <cell r="O353" t="str">
            <v xml:space="preserve">Slovacchia </v>
          </cell>
          <cell r="P353" t="str">
            <v>Slovakija</v>
          </cell>
          <cell r="Q353" t="str">
            <v xml:space="preserve">Slovākija </v>
          </cell>
          <cell r="R353" t="str">
            <v>Slovakia</v>
          </cell>
          <cell r="S353" t="str">
            <v xml:space="preserve">Slovakije </v>
          </cell>
          <cell r="T353" t="str">
            <v>Słowacja</v>
          </cell>
          <cell r="U353" t="str">
            <v xml:space="preserve">Eslováquia </v>
          </cell>
          <cell r="V353" t="str">
            <v>Slovensko</v>
          </cell>
          <cell r="W353" t="str">
            <v xml:space="preserve">Slovaska </v>
          </cell>
          <cell r="X353" t="str">
            <v>Slovakien</v>
          </cell>
        </row>
        <row r="354">
          <cell r="A354" t="str">
            <v>TR</v>
          </cell>
          <cell r="E354" t="str">
            <v>Turecko</v>
          </cell>
          <cell r="F354" t="str">
            <v>Tyrkiet</v>
          </cell>
          <cell r="G354" t="str">
            <v>Türkei</v>
          </cell>
          <cell r="H354" t="str">
            <v>Τουρκία</v>
          </cell>
          <cell r="I354" t="str">
            <v>Turkey</v>
          </cell>
          <cell r="J354" t="str">
            <v xml:space="preserve">Turquía </v>
          </cell>
          <cell r="K354" t="str">
            <v xml:space="preserve">Türgi </v>
          </cell>
          <cell r="L354" t="str">
            <v>Turkki</v>
          </cell>
          <cell r="M354" t="str">
            <v>Turquie</v>
          </cell>
          <cell r="N354" t="str">
            <v xml:space="preserve">Törökország </v>
          </cell>
          <cell r="O354" t="str">
            <v xml:space="preserve">Turchia </v>
          </cell>
          <cell r="P354" t="str">
            <v>Turkija</v>
          </cell>
          <cell r="Q354" t="str">
            <v>Turcija</v>
          </cell>
          <cell r="R354" t="str">
            <v>Turkey</v>
          </cell>
          <cell r="S354" t="str">
            <v xml:space="preserve">Turkije </v>
          </cell>
          <cell r="T354" t="str">
            <v>Turcja</v>
          </cell>
          <cell r="U354" t="str">
            <v xml:space="preserve">Turquia </v>
          </cell>
          <cell r="V354" t="str">
            <v xml:space="preserve">Turecko </v>
          </cell>
          <cell r="W354" t="str">
            <v xml:space="preserve">Turčija </v>
          </cell>
          <cell r="X354" t="str">
            <v>Turkiet</v>
          </cell>
        </row>
        <row r="355">
          <cell r="A355" t="str">
            <v>UK</v>
          </cell>
          <cell r="E355" t="str">
            <v>Spojené království</v>
          </cell>
          <cell r="F355" t="str">
            <v>Det Forenede Kongerige</v>
          </cell>
          <cell r="G355" t="str">
            <v>Vereinigtes Königreich</v>
          </cell>
          <cell r="H355" t="str">
            <v>Ηνωμένο Βασίλειο</v>
          </cell>
          <cell r="I355" t="str">
            <v>United Kingdom</v>
          </cell>
          <cell r="J355" t="str">
            <v xml:space="preserve">el Reino Unido </v>
          </cell>
          <cell r="K355" t="str">
            <v>Suurbritannia /</v>
          </cell>
          <cell r="L355" t="str">
            <v>Yhdistynyt kuningaskunta</v>
          </cell>
          <cell r="M355" t="str">
            <v>Royaume-uni</v>
          </cell>
          <cell r="N355" t="str">
            <v xml:space="preserve">Egyesült </v>
          </cell>
          <cell r="O355" t="str">
            <v xml:space="preserve">Regno Unito </v>
          </cell>
          <cell r="P355" t="str">
            <v>Jungtinė Karalystė, Didzioji Britanija</v>
          </cell>
          <cell r="Q355" t="str">
            <v>Apvienotā Karaliste</v>
          </cell>
          <cell r="R355" t="str">
            <v>United Kingdom</v>
          </cell>
          <cell r="S355" t="str">
            <v xml:space="preserve">Verenigd Koninkrijk </v>
          </cell>
          <cell r="T355" t="str">
            <v>Wielka Brytania</v>
          </cell>
          <cell r="U355" t="str">
            <v xml:space="preserve">Reino Unido </v>
          </cell>
          <cell r="V355" t="str">
            <v>Spojené Kráľovstvo</v>
          </cell>
          <cell r="W355" t="str">
            <v>Zdruzeno kraljestvo</v>
          </cell>
          <cell r="X355" t="str">
            <v>Storbritannien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J48">
            <v>6403.4592069999999</v>
          </cell>
          <cell r="K48">
            <v>1148.6378480000001</v>
          </cell>
          <cell r="L48">
            <v>1.3731E-2</v>
          </cell>
          <cell r="M48">
            <v>495.27112899999997</v>
          </cell>
          <cell r="N48">
            <v>8047.3819149999999</v>
          </cell>
          <cell r="O48">
            <v>386164.65134699998</v>
          </cell>
          <cell r="P48">
            <v>97832.328812000007</v>
          </cell>
          <cell r="Q48">
            <v>334257.83024899999</v>
          </cell>
          <cell r="R48">
            <v>21895.051556999999</v>
          </cell>
          <cell r="S48">
            <v>13238.474125000001</v>
          </cell>
          <cell r="T48">
            <v>369391.35593100003</v>
          </cell>
        </row>
        <row r="144">
          <cell r="J144">
            <v>53131.81364</v>
          </cell>
          <cell r="K144">
            <v>21911.077264</v>
          </cell>
          <cell r="L144">
            <v>14539.564796000001</v>
          </cell>
          <cell r="M144">
            <v>8671.8105930000002</v>
          </cell>
          <cell r="N144">
            <v>98254.266292999993</v>
          </cell>
          <cell r="O144">
            <v>657762.45455000002</v>
          </cell>
          <cell r="P144">
            <v>238863.69898700001</v>
          </cell>
          <cell r="Q144">
            <v>113181.794887</v>
          </cell>
          <cell r="R144">
            <v>207824.027045</v>
          </cell>
          <cell r="S144">
            <v>246170.071646</v>
          </cell>
          <cell r="T144">
            <v>567175.89357800002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J48">
            <v>6949.6720459999997</v>
          </cell>
          <cell r="L48">
            <v>20.494457000000001</v>
          </cell>
          <cell r="M48">
            <v>490.74135899999999</v>
          </cell>
          <cell r="O48">
            <v>384511.61806900002</v>
          </cell>
          <cell r="P48">
            <v>100396.613941</v>
          </cell>
          <cell r="Q48">
            <v>332710.18737</v>
          </cell>
          <cell r="R48">
            <v>21676.637019999998</v>
          </cell>
          <cell r="S48">
            <v>12556.434265</v>
          </cell>
          <cell r="T48">
            <v>366943.25865500001</v>
          </cell>
        </row>
        <row r="144">
          <cell r="J144">
            <v>65139.975875999997</v>
          </cell>
          <cell r="K144">
            <v>29486.406020999999</v>
          </cell>
          <cell r="L144">
            <v>17765.659361000002</v>
          </cell>
          <cell r="M144">
            <v>7986.2350649999998</v>
          </cell>
          <cell r="O144">
            <v>681234.98924100003</v>
          </cell>
          <cell r="P144">
            <v>263409.99884199997</v>
          </cell>
          <cell r="Q144">
            <v>113655.34385600001</v>
          </cell>
          <cell r="R144">
            <v>216782.958725</v>
          </cell>
          <cell r="S144">
            <v>251727.830491</v>
          </cell>
          <cell r="T144">
            <v>582166.133072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ezerFt"/>
      <sheetName val="allomanyi_adatok_ugyletszam_db"/>
      <sheetName val="allomanyi_adatok_ugyfelszam_db"/>
      <sheetName val="uj_hitelek_ezerFt"/>
      <sheetName val="uj_hitelek_ugyletszam_db"/>
      <sheetName val="uj_hitelek_ugyfelszam_db"/>
    </sheetNames>
    <sheetDataSet>
      <sheetData sheetId="0">
        <row r="48">
          <cell r="I48">
            <v>363592.993594</v>
          </cell>
        </row>
        <row r="83">
          <cell r="B83">
            <v>1980.444833</v>
          </cell>
          <cell r="C83">
            <v>201.441374</v>
          </cell>
          <cell r="E83">
            <v>2526.942106</v>
          </cell>
          <cell r="F83">
            <v>145.720777</v>
          </cell>
          <cell r="H83">
            <v>662.87899600000003</v>
          </cell>
          <cell r="O83">
            <v>5517.4280859999999</v>
          </cell>
          <cell r="P83">
            <v>2037.9035469999999</v>
          </cell>
          <cell r="Q83">
            <v>3218.057808</v>
          </cell>
          <cell r="R83">
            <v>1798.4483520000001</v>
          </cell>
          <cell r="S83">
            <v>369.63680399999998</v>
          </cell>
          <cell r="T83">
            <v>5386.1429639999997</v>
          </cell>
        </row>
        <row r="179">
          <cell r="B179">
            <v>169260.185493</v>
          </cell>
          <cell r="C179">
            <v>137401.58732799999</v>
          </cell>
          <cell r="D179">
            <v>633.691506</v>
          </cell>
          <cell r="E179">
            <v>96067.597175000003</v>
          </cell>
          <cell r="F179">
            <v>33971.106575999998</v>
          </cell>
          <cell r="G179">
            <v>1836.3384659999999</v>
          </cell>
          <cell r="H179">
            <v>21653.680034000001</v>
          </cell>
          <cell r="J179">
            <v>99117.949624999994</v>
          </cell>
          <cell r="K179">
            <v>43730.719899999996</v>
          </cell>
          <cell r="L179">
            <v>108638.859189</v>
          </cell>
          <cell r="M179">
            <v>29348.959715000001</v>
          </cell>
          <cell r="O179">
            <v>739190.64503500005</v>
          </cell>
          <cell r="P179">
            <v>408883.23316399998</v>
          </cell>
          <cell r="Q179">
            <v>29925.398512</v>
          </cell>
          <cell r="R179">
            <v>71103.302247</v>
          </cell>
          <cell r="S179">
            <v>247565.47287299999</v>
          </cell>
          <cell r="T179">
            <v>348594.17363199999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378117.269432</v>
          </cell>
        </row>
        <row r="83">
          <cell r="B83">
            <v>1865.6404</v>
          </cell>
          <cell r="C83">
            <v>206.09703500000001</v>
          </cell>
          <cell r="E83">
            <v>2477.914816</v>
          </cell>
          <cell r="F83">
            <v>140.34723600000001</v>
          </cell>
          <cell r="H83">
            <v>714.06185200000004</v>
          </cell>
          <cell r="O83">
            <v>5404.0613389999999</v>
          </cell>
          <cell r="P83">
            <v>2035.829718</v>
          </cell>
          <cell r="Q83">
            <v>3011.9433429999999</v>
          </cell>
          <cell r="R83">
            <v>1877.8217480000001</v>
          </cell>
          <cell r="S83">
            <v>354.02979699999997</v>
          </cell>
          <cell r="T83">
            <v>5243.7948880000004</v>
          </cell>
        </row>
        <row r="179">
          <cell r="B179">
            <v>172908.792537</v>
          </cell>
          <cell r="C179">
            <v>150769.012178</v>
          </cell>
          <cell r="D179">
            <v>809.149495</v>
          </cell>
          <cell r="E179">
            <v>79511.613358999995</v>
          </cell>
          <cell r="F179">
            <v>25211.840910999999</v>
          </cell>
          <cell r="G179">
            <v>1223.3744750000001</v>
          </cell>
          <cell r="H179">
            <v>17884.434815000001</v>
          </cell>
          <cell r="J179">
            <v>106836.232708</v>
          </cell>
          <cell r="K179">
            <v>51260.102604</v>
          </cell>
          <cell r="L179">
            <v>89901.348249999995</v>
          </cell>
          <cell r="M179">
            <v>31948.216581000001</v>
          </cell>
          <cell r="O179">
            <v>726231.59394299996</v>
          </cell>
          <cell r="P179">
            <v>367247.88583500002</v>
          </cell>
          <cell r="Q179">
            <v>29179.342970999998</v>
          </cell>
          <cell r="R179">
            <v>68384.317441000007</v>
          </cell>
          <cell r="S179">
            <v>234449.733565</v>
          </cell>
          <cell r="T179">
            <v>332013.39397700003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375870.26752400002</v>
          </cell>
        </row>
        <row r="83">
          <cell r="B83">
            <v>1808.653757</v>
          </cell>
          <cell r="C83">
            <v>366.81207899999998</v>
          </cell>
          <cell r="E83">
            <v>2097.8829179999998</v>
          </cell>
          <cell r="F83">
            <v>151.537508</v>
          </cell>
          <cell r="H83">
            <v>599.95387700000003</v>
          </cell>
          <cell r="O83">
            <v>5024.8401389999999</v>
          </cell>
          <cell r="P83">
            <v>2039.1154240000001</v>
          </cell>
          <cell r="R83">
            <v>1513.833619</v>
          </cell>
          <cell r="S83">
            <v>377.14626500000003</v>
          </cell>
          <cell r="T83">
            <v>4829.7861069999999</v>
          </cell>
        </row>
        <row r="179">
          <cell r="B179">
            <v>179315.06946200001</v>
          </cell>
          <cell r="C179">
            <v>150121.52198799999</v>
          </cell>
          <cell r="D179">
            <v>764.29137300000002</v>
          </cell>
          <cell r="E179">
            <v>71622.410491999995</v>
          </cell>
          <cell r="F179">
            <v>20054.741704</v>
          </cell>
          <cell r="G179">
            <v>996.44544399999995</v>
          </cell>
          <cell r="H179">
            <v>15651.811646</v>
          </cell>
          <cell r="J179">
            <v>113219.731701</v>
          </cell>
          <cell r="K179">
            <v>68482.606719999996</v>
          </cell>
          <cell r="L179">
            <v>100802.519061</v>
          </cell>
          <cell r="M179">
            <v>34102.331055000002</v>
          </cell>
          <cell r="O179">
            <v>753372.74382900004</v>
          </cell>
          <cell r="P179">
            <v>396558.00371199998</v>
          </cell>
          <cell r="R179">
            <v>70419.875249999997</v>
          </cell>
          <cell r="S179">
            <v>239308.43866399999</v>
          </cell>
          <cell r="T179">
            <v>330598.87592700002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364708.70037400001</v>
          </cell>
        </row>
        <row r="83">
          <cell r="B83">
            <v>1875.369535</v>
          </cell>
          <cell r="C83">
            <v>595.65870800000005</v>
          </cell>
          <cell r="E83">
            <v>1903.1694379999999</v>
          </cell>
          <cell r="F83">
            <v>2.644819</v>
          </cell>
          <cell r="H83">
            <v>576.32806300000004</v>
          </cell>
          <cell r="M83">
            <v>0.13538800000000001</v>
          </cell>
          <cell r="O83">
            <v>4953.3059510000003</v>
          </cell>
          <cell r="P83">
            <v>1987.3977219999999</v>
          </cell>
          <cell r="Q83">
            <v>2917.9344179999998</v>
          </cell>
          <cell r="R83">
            <v>1333.6122809999999</v>
          </cell>
          <cell r="S83">
            <v>563.86811</v>
          </cell>
          <cell r="T83">
            <v>4815.4148089999999</v>
          </cell>
        </row>
        <row r="179">
          <cell r="B179">
            <v>173979.552482</v>
          </cell>
          <cell r="C179">
            <v>155305.25614499999</v>
          </cell>
          <cell r="D179">
            <v>975.55891399999996</v>
          </cell>
          <cell r="E179">
            <v>70824.749930000005</v>
          </cell>
          <cell r="F179">
            <v>17777.806477999999</v>
          </cell>
          <cell r="H179">
            <v>19295.615992999999</v>
          </cell>
          <cell r="J179">
            <v>119561.456651</v>
          </cell>
          <cell r="K179">
            <v>77646.529137000005</v>
          </cell>
          <cell r="L179">
            <v>79504.292010000005</v>
          </cell>
          <cell r="M179">
            <v>30665.775559000002</v>
          </cell>
          <cell r="O179">
            <v>744561.03438500001</v>
          </cell>
          <cell r="P179">
            <v>393967.46206300001</v>
          </cell>
          <cell r="Q179">
            <v>22626.305370999999</v>
          </cell>
          <cell r="R179">
            <v>68515.886908</v>
          </cell>
          <cell r="S179">
            <v>244760.38353600001</v>
          </cell>
          <cell r="T179">
            <v>335902.57581499999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370643.796286</v>
          </cell>
        </row>
        <row r="83">
          <cell r="B83">
            <v>1982.611645</v>
          </cell>
          <cell r="C83">
            <v>602.42486299999996</v>
          </cell>
          <cell r="E83">
            <v>1762.2518540000001</v>
          </cell>
          <cell r="F83">
            <v>215.409763</v>
          </cell>
          <cell r="H83">
            <v>239.78484499999999</v>
          </cell>
          <cell r="M83">
            <v>8.3944000000000005E-2</v>
          </cell>
          <cell r="O83">
            <v>4802.566914</v>
          </cell>
          <cell r="P83">
            <v>1930.802003</v>
          </cell>
          <cell r="Q83">
            <v>3192.3875400000002</v>
          </cell>
          <cell r="R83">
            <v>1167.2321469999999</v>
          </cell>
          <cell r="S83">
            <v>292.046516</v>
          </cell>
          <cell r="T83">
            <v>4651.6662029999998</v>
          </cell>
        </row>
        <row r="179">
          <cell r="B179">
            <v>167400.895709</v>
          </cell>
          <cell r="C179">
            <v>131769.12510599999</v>
          </cell>
          <cell r="E179">
            <v>85526.087568999996</v>
          </cell>
          <cell r="F179">
            <v>18993.330827999998</v>
          </cell>
          <cell r="H179">
            <v>10611.871160999999</v>
          </cell>
          <cell r="J179">
            <v>133579.24074899999</v>
          </cell>
          <cell r="K179">
            <v>83584.833910000001</v>
          </cell>
          <cell r="L179">
            <v>89624.027665000001</v>
          </cell>
          <cell r="M179">
            <v>16637.528943000001</v>
          </cell>
          <cell r="O179">
            <v>737726.94163999998</v>
          </cell>
          <cell r="P179">
            <v>392631.78375100001</v>
          </cell>
          <cell r="Q179">
            <v>21883.595552999999</v>
          </cell>
          <cell r="R179">
            <v>68923.101278000002</v>
          </cell>
          <cell r="S179">
            <v>223375.581611</v>
          </cell>
          <cell r="T179">
            <v>314182.27844199998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5">
          <cell r="O5">
            <v>219246.95934</v>
          </cell>
        </row>
        <row r="6">
          <cell r="O6">
            <v>49.625728000000002</v>
          </cell>
        </row>
        <row r="8">
          <cell r="O8">
            <v>856.64177700000005</v>
          </cell>
        </row>
        <row r="9">
          <cell r="O9">
            <v>58.102258999999997</v>
          </cell>
        </row>
        <row r="10">
          <cell r="O10">
            <v>4277.1114289999996</v>
          </cell>
        </row>
        <row r="48">
          <cell r="B48">
            <v>242180.46186700001</v>
          </cell>
          <cell r="C48">
            <v>10622.886500000001</v>
          </cell>
          <cell r="D48">
            <v>54.608074000000002</v>
          </cell>
          <cell r="E48">
            <v>76415.099140999999</v>
          </cell>
          <cell r="F48">
            <v>7506.7674459999998</v>
          </cell>
          <cell r="G48">
            <v>147.90061600000001</v>
          </cell>
          <cell r="H48">
            <v>28191.427742</v>
          </cell>
          <cell r="J48">
            <v>6874.7700839999998</v>
          </cell>
          <cell r="L48">
            <v>1760.2379189999999</v>
          </cell>
          <cell r="M48">
            <v>2228.7407309999999</v>
          </cell>
          <cell r="N48">
            <v>10863.748734000001</v>
          </cell>
          <cell r="O48">
            <v>375780.39143000002</v>
          </cell>
          <cell r="P48">
            <v>97531.668376000001</v>
          </cell>
          <cell r="Q48">
            <v>314921.60860400001</v>
          </cell>
          <cell r="R48">
            <v>18761.372574000001</v>
          </cell>
          <cell r="S48">
            <v>23880.319804999999</v>
          </cell>
          <cell r="T48">
            <v>357563.30098300002</v>
          </cell>
        </row>
        <row r="83">
          <cell r="B83">
            <v>2235.597068</v>
          </cell>
          <cell r="E83">
            <v>2097.6455409999999</v>
          </cell>
          <cell r="F83">
            <v>268.79385200000002</v>
          </cell>
          <cell r="H83">
            <v>251.25389000000001</v>
          </cell>
          <cell r="I83">
            <v>5387.9768309999999</v>
          </cell>
          <cell r="O83">
            <v>5399.0705859999998</v>
          </cell>
          <cell r="P83">
            <v>1979.436555</v>
          </cell>
          <cell r="Q83">
            <v>3683.8793380000002</v>
          </cell>
          <cell r="R83">
            <v>1301.126538</v>
          </cell>
          <cell r="S83">
            <v>310.67351000000002</v>
          </cell>
          <cell r="T83">
            <v>5295.6793859999998</v>
          </cell>
        </row>
        <row r="84">
          <cell r="C84">
            <v>11157.572980000001</v>
          </cell>
        </row>
        <row r="103">
          <cell r="O103">
            <v>237939.76514999999</v>
          </cell>
        </row>
        <row r="106">
          <cell r="O106">
            <v>125.14985299999999</v>
          </cell>
        </row>
        <row r="108">
          <cell r="O108">
            <v>5565.0528180000001</v>
          </cell>
        </row>
        <row r="144">
          <cell r="B144">
            <v>256592.45328700001</v>
          </cell>
          <cell r="C144">
            <v>110185.694391</v>
          </cell>
          <cell r="D144">
            <v>4074.8695280000002</v>
          </cell>
          <cell r="E144">
            <v>85532.348566999994</v>
          </cell>
          <cell r="F144">
            <v>30017.787933</v>
          </cell>
          <cell r="G144">
            <v>2227.1976559999998</v>
          </cell>
          <cell r="H144">
            <v>20307.526191000001</v>
          </cell>
          <cell r="J144">
            <v>97931.842640000003</v>
          </cell>
          <cell r="K144">
            <v>34871.340444000001</v>
          </cell>
          <cell r="L144">
            <v>30878.994137999998</v>
          </cell>
          <cell r="M144">
            <v>6079.4938270000002</v>
          </cell>
          <cell r="N144">
            <v>169761.671049</v>
          </cell>
          <cell r="O144">
            <v>672397.48141799995</v>
          </cell>
          <cell r="P144">
            <v>322630.625444</v>
          </cell>
          <cell r="Q144">
            <v>109285.556684</v>
          </cell>
          <cell r="R144">
            <v>196867.05430399999</v>
          </cell>
          <cell r="S144">
            <v>248260.55743099999</v>
          </cell>
          <cell r="T144">
            <v>554413.16841899999</v>
          </cell>
        </row>
        <row r="179">
          <cell r="B179">
            <v>151549.24489999999</v>
          </cell>
          <cell r="C179">
            <v>110184.628711</v>
          </cell>
          <cell r="E179">
            <v>80290.369313000003</v>
          </cell>
          <cell r="F179">
            <v>36007.774512999997</v>
          </cell>
          <cell r="H179">
            <v>5807.5578299999997</v>
          </cell>
          <cell r="I179">
            <v>383839.57526700001</v>
          </cell>
          <cell r="J179">
            <v>152291.32946199999</v>
          </cell>
          <cell r="K179">
            <v>91443.949412000002</v>
          </cell>
          <cell r="L179">
            <v>105114.503945</v>
          </cell>
          <cell r="M179">
            <v>17915.288161</v>
          </cell>
          <cell r="N179">
            <v>366765.07098000002</v>
          </cell>
          <cell r="O179">
            <v>750604.64624699997</v>
          </cell>
          <cell r="P179">
            <v>438377.30964499997</v>
          </cell>
          <cell r="Q179">
            <v>22703.189939</v>
          </cell>
          <cell r="R179">
            <v>67462.525554000007</v>
          </cell>
          <cell r="S179">
            <v>213861.22073999999</v>
          </cell>
          <cell r="T179">
            <v>304026.93623300001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48">
          <cell r="B48">
            <v>249189.26360400001</v>
          </cell>
          <cell r="C48">
            <v>11517.599093999999</v>
          </cell>
          <cell r="D48">
            <v>246.091026</v>
          </cell>
          <cell r="E48">
            <v>80180.566282</v>
          </cell>
          <cell r="F48">
            <v>3161.0216310000001</v>
          </cell>
          <cell r="G48">
            <v>102.042151</v>
          </cell>
          <cell r="H48">
            <v>34609.264311999999</v>
          </cell>
          <cell r="I48">
            <v>378657.71492300002</v>
          </cell>
          <cell r="J48">
            <v>6985.8900460000004</v>
          </cell>
          <cell r="L48">
            <v>29.870885999999999</v>
          </cell>
          <cell r="M48">
            <v>552.30000600000005</v>
          </cell>
          <cell r="N48">
            <v>8754.8876409999993</v>
          </cell>
          <cell r="O48">
            <v>387412.602564</v>
          </cell>
          <cell r="P48">
            <v>91454.1538</v>
          </cell>
          <cell r="Q48">
            <v>333685.544674</v>
          </cell>
          <cell r="R48">
            <v>16764.931350999999</v>
          </cell>
          <cell r="S48">
            <v>18923.615918</v>
          </cell>
          <cell r="T48">
            <v>369374.09194299998</v>
          </cell>
        </row>
        <row r="83">
          <cell r="B83">
            <v>2232.5745010000001</v>
          </cell>
          <cell r="C83">
            <v>496.95698099999998</v>
          </cell>
          <cell r="E83">
            <v>1813.790765</v>
          </cell>
          <cell r="F83">
            <v>201.83665199999999</v>
          </cell>
          <cell r="H83">
            <v>209.012213</v>
          </cell>
          <cell r="I83">
            <v>4954.171112</v>
          </cell>
          <cell r="L83">
            <v>4.07E-2</v>
          </cell>
          <cell r="M83">
            <v>5.7620999999999999E-2</v>
          </cell>
          <cell r="N83">
            <v>9.8321000000000006E-2</v>
          </cell>
          <cell r="O83">
            <v>4954.2694330000004</v>
          </cell>
          <cell r="P83">
            <v>1836.429997</v>
          </cell>
          <cell r="Q83">
            <v>3518.4489079999998</v>
          </cell>
          <cell r="R83">
            <v>1106.4454049999999</v>
          </cell>
          <cell r="S83">
            <v>240.18233799999999</v>
          </cell>
          <cell r="T83">
            <v>4865.0766510000003</v>
          </cell>
        </row>
        <row r="144">
          <cell r="B144">
            <v>274350.92418099998</v>
          </cell>
          <cell r="C144">
            <v>133630.26633300001</v>
          </cell>
          <cell r="D144">
            <v>3431.925401</v>
          </cell>
          <cell r="E144">
            <v>87941.093036000006</v>
          </cell>
          <cell r="F144">
            <v>14875.829895000001</v>
          </cell>
          <cell r="G144">
            <v>1361.0428790000001</v>
          </cell>
          <cell r="H144">
            <v>23650.379010000001</v>
          </cell>
          <cell r="I144">
            <v>534448.49245500006</v>
          </cell>
          <cell r="J144">
            <v>89068.749009000006</v>
          </cell>
          <cell r="K144">
            <v>29832.360973999999</v>
          </cell>
          <cell r="L144">
            <v>24603.558997</v>
          </cell>
          <cell r="M144">
            <v>6904.5023090000004</v>
          </cell>
          <cell r="N144">
            <v>150409.17128899999</v>
          </cell>
          <cell r="O144">
            <v>684857.66374400002</v>
          </cell>
          <cell r="P144">
            <v>286659.04219399998</v>
          </cell>
          <cell r="Q144">
            <v>112225.29713799999</v>
          </cell>
          <cell r="R144">
            <v>204925.751345</v>
          </cell>
          <cell r="S144">
            <v>249493.33496800001</v>
          </cell>
          <cell r="T144">
            <v>566644.38345099997</v>
          </cell>
        </row>
        <row r="179">
          <cell r="B179">
            <v>161980.055402</v>
          </cell>
          <cell r="C179">
            <v>110673.103466</v>
          </cell>
          <cell r="E179">
            <v>79325.053492000006</v>
          </cell>
          <cell r="F179">
            <v>17167.505671999999</v>
          </cell>
          <cell r="H179">
            <v>6206.9903780000004</v>
          </cell>
          <cell r="I179">
            <v>375352.70841000002</v>
          </cell>
          <cell r="J179">
            <v>137989.69896000001</v>
          </cell>
          <cell r="K179">
            <v>88758.048486</v>
          </cell>
          <cell r="L179">
            <v>82913.997552000001</v>
          </cell>
          <cell r="M179">
            <v>15835.674069000001</v>
          </cell>
          <cell r="N179">
            <v>325497.41906699998</v>
          </cell>
          <cell r="O179">
            <v>700850.127477</v>
          </cell>
          <cell r="P179">
            <v>377749.78694000002</v>
          </cell>
          <cell r="Q179">
            <v>21885.586266999999</v>
          </cell>
          <cell r="R179">
            <v>67967.762314000007</v>
          </cell>
          <cell r="S179">
            <v>193248.56486300001</v>
          </cell>
          <cell r="T179">
            <v>283101.91344400001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ezerFt"/>
      <sheetName val="allomanyi_adatok_ugyletszam_db"/>
      <sheetName val="allomanyi_adatok_ugyfelszam_db"/>
      <sheetName val="uj_hitelek_ezerFt"/>
      <sheetName val="uj_hitelek_ugyletszam_db"/>
      <sheetName val="uj_hitelek_ugyfelszam_db"/>
    </sheetNames>
    <sheetDataSet>
      <sheetData sheetId="0" refreshError="1">
        <row r="48">
          <cell r="B48">
            <v>244790.053396</v>
          </cell>
          <cell r="C48">
            <v>14417.345031999999</v>
          </cell>
          <cell r="D48">
            <v>484.79521099999999</v>
          </cell>
          <cell r="E48">
            <v>61876.877203999997</v>
          </cell>
          <cell r="F48">
            <v>1643.671343</v>
          </cell>
          <cell r="G48">
            <v>140.881124</v>
          </cell>
          <cell r="H48">
            <v>40865.046619000001</v>
          </cell>
        </row>
        <row r="144">
          <cell r="B144">
            <v>265943.432952</v>
          </cell>
          <cell r="C144">
            <v>132343.78422900001</v>
          </cell>
          <cell r="D144">
            <v>9366.3781249999993</v>
          </cell>
          <cell r="E144">
            <v>85937.100141000003</v>
          </cell>
          <cell r="F144">
            <v>13790.857706999999</v>
          </cell>
          <cell r="G144">
            <v>2338.0764549999999</v>
          </cell>
          <cell r="H144">
            <v>29042.686378999999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B48">
            <v>247524.78685199999</v>
          </cell>
          <cell r="C48">
            <v>12593.417914</v>
          </cell>
          <cell r="D48">
            <v>457.55142899999998</v>
          </cell>
          <cell r="E48">
            <v>73969.176529999997</v>
          </cell>
          <cell r="F48">
            <v>1546.237656</v>
          </cell>
          <cell r="G48">
            <v>110.443932</v>
          </cell>
          <cell r="H48">
            <v>42483.650479999997</v>
          </cell>
        </row>
        <row r="144">
          <cell r="B144">
            <v>276639.10035600001</v>
          </cell>
          <cell r="C144">
            <v>147515.52307200001</v>
          </cell>
          <cell r="D144">
            <v>11623.714067999999</v>
          </cell>
          <cell r="E144">
            <v>92038.046755999996</v>
          </cell>
          <cell r="F144">
            <v>10423.351069</v>
          </cell>
          <cell r="G144">
            <v>672.47537</v>
          </cell>
          <cell r="H144">
            <v>32892.167004000003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B48">
            <v>248730.54951800001</v>
          </cell>
          <cell r="C48">
            <v>14935.979735000001</v>
          </cell>
          <cell r="D48">
            <v>266.97501099999999</v>
          </cell>
          <cell r="E48">
            <v>71171.154381</v>
          </cell>
          <cell r="F48">
            <v>4047.4479489999999</v>
          </cell>
          <cell r="G48">
            <v>584.10109499999999</v>
          </cell>
          <cell r="H48">
            <v>36985.135941</v>
          </cell>
        </row>
        <row r="144">
          <cell r="B144">
            <v>279760.44347200001</v>
          </cell>
          <cell r="C144">
            <v>145302.84960300001</v>
          </cell>
          <cell r="D144">
            <v>8061.6032969999997</v>
          </cell>
          <cell r="E144">
            <v>89041.914923000004</v>
          </cell>
          <cell r="F144">
            <v>14393.861663</v>
          </cell>
          <cell r="G144">
            <v>1524.690507</v>
          </cell>
          <cell r="H144">
            <v>32357.643257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B48">
            <v>247931.44658399999</v>
          </cell>
          <cell r="C48">
            <v>13754.260324999999</v>
          </cell>
          <cell r="D48">
            <v>263.24958500000002</v>
          </cell>
          <cell r="E48">
            <v>66921.998861</v>
          </cell>
          <cell r="F48">
            <v>3281.1860620000002</v>
          </cell>
          <cell r="G48">
            <v>234.41893300000001</v>
          </cell>
          <cell r="H48">
            <v>32819.808541999999</v>
          </cell>
          <cell r="J48">
            <v>7283.2178379999996</v>
          </cell>
          <cell r="L48">
            <v>8.0498639999999995</v>
          </cell>
          <cell r="M48">
            <v>454.40303699999998</v>
          </cell>
          <cell r="O48">
            <v>373603.13599899999</v>
          </cell>
          <cell r="P48">
            <v>96838.337366000007</v>
          </cell>
          <cell r="Q48">
            <v>317908.366454</v>
          </cell>
          <cell r="R48">
            <v>18463.64027</v>
          </cell>
          <cell r="S48">
            <v>23691.249925</v>
          </cell>
          <cell r="T48">
            <v>360063.25664899999</v>
          </cell>
        </row>
        <row r="144">
          <cell r="B144">
            <v>279757.14557599998</v>
          </cell>
          <cell r="C144">
            <v>152541.59687099999</v>
          </cell>
          <cell r="D144">
            <v>4478.523322</v>
          </cell>
          <cell r="E144">
            <v>79796.768551000001</v>
          </cell>
          <cell r="F144">
            <v>12950.125328</v>
          </cell>
          <cell r="G144">
            <v>2630.282303</v>
          </cell>
          <cell r="H144">
            <v>23646.861807000001</v>
          </cell>
          <cell r="J144">
            <v>78886.891743999993</v>
          </cell>
          <cell r="K144">
            <v>28478.822812999999</v>
          </cell>
          <cell r="L144">
            <v>19485.216677</v>
          </cell>
          <cell r="M144">
            <v>8054.2993839999999</v>
          </cell>
          <cell r="O144">
            <v>683597.72875100002</v>
          </cell>
          <cell r="P144">
            <v>270304.56200699997</v>
          </cell>
          <cell r="Q144">
            <v>109353.177295</v>
          </cell>
          <cell r="R144">
            <v>200749.60780999999</v>
          </cell>
          <cell r="S144">
            <v>264752.80242600001</v>
          </cell>
          <cell r="T144">
            <v>574855.58753100003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B48">
            <v>248349.18869899999</v>
          </cell>
          <cell r="C48">
            <v>13024.334833999999</v>
          </cell>
          <cell r="D48">
            <v>349.69607300000001</v>
          </cell>
          <cell r="E48">
            <v>74011.672021000006</v>
          </cell>
          <cell r="F48">
            <v>3028.0716219999999</v>
          </cell>
          <cell r="G48">
            <v>238.85170600000001</v>
          </cell>
          <cell r="H48">
            <v>32230.529109999999</v>
          </cell>
          <cell r="J48">
            <v>7204.8260090000003</v>
          </cell>
          <cell r="L48">
            <v>8.9374450000000003</v>
          </cell>
          <cell r="M48">
            <v>464.88260500000001</v>
          </cell>
          <cell r="O48">
            <v>379511.919016</v>
          </cell>
          <cell r="P48">
            <v>88483.480970999997</v>
          </cell>
          <cell r="Q48">
            <v>326516.094278</v>
          </cell>
          <cell r="R48">
            <v>16404.810225000001</v>
          </cell>
          <cell r="S48">
            <v>19394.981500000002</v>
          </cell>
          <cell r="T48">
            <v>362315.88600300002</v>
          </cell>
        </row>
        <row r="144">
          <cell r="B144">
            <v>276319.897069</v>
          </cell>
          <cell r="C144">
            <v>141187.327338</v>
          </cell>
          <cell r="D144">
            <v>3580.1018330000002</v>
          </cell>
          <cell r="E144">
            <v>85665.566783000002</v>
          </cell>
          <cell r="F144">
            <v>10862.138198000001</v>
          </cell>
          <cell r="G144">
            <v>1818.923888</v>
          </cell>
          <cell r="H144">
            <v>23533.157176000001</v>
          </cell>
          <cell r="J144">
            <v>86130.850913999995</v>
          </cell>
          <cell r="K144">
            <v>29317.665508999999</v>
          </cell>
          <cell r="L144">
            <v>23935.971528999999</v>
          </cell>
          <cell r="M144">
            <v>8322.9735519999995</v>
          </cell>
          <cell r="O144">
            <v>685275.548068</v>
          </cell>
          <cell r="P144">
            <v>272696.41386299999</v>
          </cell>
          <cell r="Q144">
            <v>109387.121189</v>
          </cell>
          <cell r="R144">
            <v>215412.046053</v>
          </cell>
          <cell r="S144">
            <v>248883.354303</v>
          </cell>
          <cell r="T144">
            <v>573682.52154500003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48">
          <cell r="B48">
            <v>244377.92503799999</v>
          </cell>
          <cell r="C48">
            <v>11596.874329</v>
          </cell>
          <cell r="D48">
            <v>150.98767900000001</v>
          </cell>
          <cell r="E48">
            <v>78841.485910999996</v>
          </cell>
          <cell r="F48">
            <v>6983.652204</v>
          </cell>
          <cell r="G48">
            <v>501.24458099999998</v>
          </cell>
          <cell r="H48">
            <v>33149.334272</v>
          </cell>
          <cell r="I48">
            <v>374949.27175399999</v>
          </cell>
          <cell r="J48">
            <v>6900.8445000000002</v>
          </cell>
          <cell r="L48">
            <v>20.322472999999999</v>
          </cell>
          <cell r="M48">
            <v>511.67204600000002</v>
          </cell>
          <cell r="N48">
            <v>8626.2938630000008</v>
          </cell>
          <cell r="O48">
            <v>383575.56561699999</v>
          </cell>
          <cell r="P48">
            <v>93779.069558000003</v>
          </cell>
          <cell r="R48">
            <v>18609.170410999999</v>
          </cell>
          <cell r="S48">
            <v>23111.757322000001</v>
          </cell>
          <cell r="T48">
            <v>366293.01072800002</v>
          </cell>
        </row>
        <row r="83">
          <cell r="B83">
            <v>2180.8401859999999</v>
          </cell>
          <cell r="C83">
            <v>484.95094799999998</v>
          </cell>
          <cell r="E83">
            <v>2236.7599829999999</v>
          </cell>
          <cell r="H83">
            <v>200.926605</v>
          </cell>
          <cell r="I83">
            <v>5342.622558</v>
          </cell>
          <cell r="M83">
            <v>7.3446999999999998E-2</v>
          </cell>
          <cell r="N83">
            <v>0.12155199999999999</v>
          </cell>
          <cell r="O83">
            <v>5342.7441099999996</v>
          </cell>
          <cell r="P83">
            <v>1855.6497489999999</v>
          </cell>
          <cell r="Q83">
            <v>3880.3883270000001</v>
          </cell>
          <cell r="R83">
            <v>1162.536648</v>
          </cell>
          <cell r="S83">
            <v>190.13047</v>
          </cell>
          <cell r="T83">
            <v>5233.055445</v>
          </cell>
        </row>
        <row r="144">
          <cell r="B144">
            <v>266458.05625099997</v>
          </cell>
          <cell r="C144">
            <v>119414.784698</v>
          </cell>
          <cell r="D144">
            <v>3877.6218530000001</v>
          </cell>
          <cell r="E144">
            <v>90919.247461999999</v>
          </cell>
          <cell r="F144">
            <v>24731.724676000002</v>
          </cell>
          <cell r="G144">
            <v>3143.6052180000001</v>
          </cell>
          <cell r="H144">
            <v>22318.325654</v>
          </cell>
          <cell r="I144">
            <v>523842.13874099997</v>
          </cell>
          <cell r="J144">
            <v>92136.408066000004</v>
          </cell>
          <cell r="K144">
            <v>30462.537649999998</v>
          </cell>
          <cell r="L144">
            <v>24145.803683999999</v>
          </cell>
          <cell r="M144">
            <v>6625.4104630000002</v>
          </cell>
          <cell r="N144">
            <v>153370.15986300001</v>
          </cell>
          <cell r="O144">
            <v>677212.29860400001</v>
          </cell>
          <cell r="P144">
            <v>297274.184633</v>
          </cell>
          <cell r="R144">
            <v>204591.919872</v>
          </cell>
          <cell r="S144">
            <v>255112.56890000001</v>
          </cell>
          <cell r="T144">
            <v>571290.93873399997</v>
          </cell>
        </row>
        <row r="179">
          <cell r="B179">
            <v>153144.434114</v>
          </cell>
          <cell r="C179">
            <v>109690.11124899999</v>
          </cell>
          <cell r="E179">
            <v>71572.905960999997</v>
          </cell>
          <cell r="H179">
            <v>9156.6034959999997</v>
          </cell>
          <cell r="I179">
            <v>369108.22036500002</v>
          </cell>
          <cell r="J179">
            <v>141558.15726599999</v>
          </cell>
          <cell r="K179">
            <v>89073.758897000007</v>
          </cell>
          <cell r="L179">
            <v>100566.154648</v>
          </cell>
          <cell r="M179">
            <v>15460.136861000001</v>
          </cell>
          <cell r="N179">
            <v>346658.20767199999</v>
          </cell>
          <cell r="O179">
            <v>715766.42803700001</v>
          </cell>
          <cell r="P179">
            <v>399327.57055900001</v>
          </cell>
          <cell r="Q179">
            <v>21983.974876</v>
          </cell>
          <cell r="R179">
            <v>69074.612078999999</v>
          </cell>
          <cell r="S179">
            <v>198553.155252</v>
          </cell>
          <cell r="T179">
            <v>289611.74220699997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ezerFt"/>
      <sheetName val="allomanyi_adatok_ugyletszam_db"/>
      <sheetName val="allomanyi_adatok_ugyfelszam_db"/>
      <sheetName val="uj_hitelek_ezerFt"/>
      <sheetName val="uj_hitelek_ugyletszam_db"/>
      <sheetName val="uj_hitelek_ugyfelszam_db"/>
    </sheetNames>
    <sheetDataSet>
      <sheetData sheetId="0" refreshError="1">
        <row r="48">
          <cell r="J48">
            <v>5621.6156510000001</v>
          </cell>
          <cell r="K48">
            <v>1425.721129</v>
          </cell>
          <cell r="M48">
            <v>481.26733200000001</v>
          </cell>
          <cell r="N48">
            <v>7528.6075410000003</v>
          </cell>
          <cell r="O48">
            <v>371121.601135</v>
          </cell>
          <cell r="P48">
            <v>106900.04848300001</v>
          </cell>
          <cell r="Q48">
            <v>320800.572598</v>
          </cell>
          <cell r="R48">
            <v>20892.799121</v>
          </cell>
          <cell r="S48">
            <v>14286.225060000001</v>
          </cell>
          <cell r="T48">
            <v>355979.59677900001</v>
          </cell>
        </row>
        <row r="144">
          <cell r="J144">
            <v>47096.328024000002</v>
          </cell>
          <cell r="K144">
            <v>16415.735178999999</v>
          </cell>
          <cell r="L144">
            <v>14835.016428999999</v>
          </cell>
          <cell r="M144">
            <v>7278.6953320000002</v>
          </cell>
          <cell r="N144">
            <v>85625.774963999997</v>
          </cell>
          <cell r="O144">
            <v>612683.63637199998</v>
          </cell>
          <cell r="P144">
            <v>246036.04826099999</v>
          </cell>
          <cell r="Q144">
            <v>105213.178916</v>
          </cell>
          <cell r="R144">
            <v>188700.29802300001</v>
          </cell>
          <cell r="S144">
            <v>234743.19244799999</v>
          </cell>
          <cell r="T144">
            <v>528656.66938700003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topLeftCell="A19" zoomScaleNormal="100" workbookViewId="0">
      <selection activeCell="O29" sqref="O29"/>
    </sheetView>
  </sheetViews>
  <sheetFormatPr defaultRowHeight="15" x14ac:dyDescent="0.25"/>
  <cols>
    <col min="1" max="1" width="68.5703125" bestFit="1" customWidth="1"/>
    <col min="3" max="10" width="10.42578125" bestFit="1" customWidth="1"/>
    <col min="13" max="14" width="10.42578125" bestFit="1" customWidth="1"/>
    <col min="17" max="18" width="10.42578125" bestFit="1" customWidth="1"/>
  </cols>
  <sheetData>
    <row r="2" spans="1:10" ht="15.75" thickBot="1" x14ac:dyDescent="0.3"/>
    <row r="3" spans="1:10" x14ac:dyDescent="0.25">
      <c r="A3" s="18" t="s">
        <v>108</v>
      </c>
      <c r="B3" s="2" t="s">
        <v>50</v>
      </c>
      <c r="C3" s="1" t="s">
        <v>49</v>
      </c>
      <c r="D3" s="1" t="s">
        <v>48</v>
      </c>
      <c r="E3" s="1" t="s">
        <v>47</v>
      </c>
      <c r="F3" s="1" t="s">
        <v>46</v>
      </c>
      <c r="G3" s="1" t="s">
        <v>110</v>
      </c>
      <c r="H3" s="1" t="s">
        <v>111</v>
      </c>
      <c r="I3" s="1" t="s">
        <v>112</v>
      </c>
    </row>
    <row r="4" spans="1:10" x14ac:dyDescent="0.25">
      <c r="A4" s="5" t="s">
        <v>45</v>
      </c>
      <c r="B4" s="4">
        <v>418786.57945700001</v>
      </c>
      <c r="C4" s="4">
        <v>457051.65510999999</v>
      </c>
      <c r="D4" s="4">
        <v>468576.679925</v>
      </c>
      <c r="E4" s="4">
        <v>465721.01368799998</v>
      </c>
      <c r="F4" s="4">
        <v>475754.34793299995</v>
      </c>
      <c r="G4" s="4">
        <v>487158.91675400001</v>
      </c>
      <c r="H4" s="4">
        <v>478704.66956299997</v>
      </c>
      <c r="I4" s="4">
        <v>468234.042709</v>
      </c>
      <c r="J4" s="3"/>
    </row>
    <row r="5" spans="1:10" x14ac:dyDescent="0.25">
      <c r="A5" s="13" t="s">
        <v>44</v>
      </c>
      <c r="B5" s="16">
        <v>412270.10953000002</v>
      </c>
      <c r="C5" s="16">
        <v>448632.24759000004</v>
      </c>
      <c r="D5" s="16">
        <v>459236.87067899999</v>
      </c>
      <c r="E5" s="16">
        <v>456362.09866999998</v>
      </c>
      <c r="F5" s="16">
        <v>464861.17392199999</v>
      </c>
      <c r="G5" s="16">
        <v>476138.98115800001</v>
      </c>
      <c r="H5" s="16">
        <v>467786.22147799999</v>
      </c>
      <c r="I5" s="16">
        <f>[17]allomanyi_adatok_publi_millióFt!$O$5+[17]allomanyi_adatok_publi_millióFt!$O$103</f>
        <v>457186.72448999999</v>
      </c>
    </row>
    <row r="6" spans="1:10" x14ac:dyDescent="0.25">
      <c r="A6" s="13" t="s">
        <v>43</v>
      </c>
      <c r="B6" s="16">
        <v>70.107533000000004</v>
      </c>
      <c r="C6" s="16">
        <v>75.385193000000001</v>
      </c>
      <c r="D6" s="16">
        <v>169.44259399999999</v>
      </c>
      <c r="E6" s="16">
        <v>159.51113199999998</v>
      </c>
      <c r="F6" s="16">
        <v>156.61465900000002</v>
      </c>
      <c r="G6" s="16">
        <v>146.22914599999999</v>
      </c>
      <c r="H6" s="16">
        <v>142.595528</v>
      </c>
      <c r="I6" s="16">
        <f>[17]allomanyi_adatok_publi_millióFt!$O$6</f>
        <v>49.625728000000002</v>
      </c>
    </row>
    <row r="7" spans="1:10" x14ac:dyDescent="0.25">
      <c r="A7" s="13" t="s">
        <v>42</v>
      </c>
      <c r="B7" s="16">
        <v>0</v>
      </c>
      <c r="C7" s="16">
        <v>0</v>
      </c>
      <c r="D7" s="16">
        <v>0</v>
      </c>
      <c r="E7" s="16">
        <v>50.919179999999997</v>
      </c>
      <c r="F7" s="16">
        <v>42.598132</v>
      </c>
      <c r="G7" s="16">
        <v>0</v>
      </c>
      <c r="H7" s="16">
        <v>0</v>
      </c>
      <c r="I7" s="16">
        <f>[17]allomanyi_adatok_publi_millióFt!$O$105</f>
        <v>0</v>
      </c>
    </row>
    <row r="8" spans="1:10" x14ac:dyDescent="0.25">
      <c r="A8" s="13" t="s">
        <v>41</v>
      </c>
      <c r="B8" s="16">
        <v>1106.8942789999999</v>
      </c>
      <c r="C8" s="16">
        <v>1152.0081170000001</v>
      </c>
      <c r="D8" s="16">
        <v>1254.2737999999999</v>
      </c>
      <c r="E8" s="16">
        <v>1125.970325</v>
      </c>
      <c r="F8" s="16">
        <v>966.35480600000005</v>
      </c>
      <c r="G8" s="16">
        <v>985.03638100000012</v>
      </c>
      <c r="H8" s="16">
        <v>1002.8724159999999</v>
      </c>
      <c r="I8" s="16">
        <f>[17]allomanyi_adatok_publi_millióFt!$O$8+[17]allomanyi_adatok_publi_millióFt!$O$106</f>
        <v>981.79163000000005</v>
      </c>
    </row>
    <row r="9" spans="1:10" x14ac:dyDescent="0.25">
      <c r="A9" s="13" t="s">
        <v>40</v>
      </c>
      <c r="B9" s="16">
        <v>81.255080000000007</v>
      </c>
      <c r="C9" s="16">
        <v>79.388135000000005</v>
      </c>
      <c r="D9" s="16">
        <v>90.360985999999997</v>
      </c>
      <c r="E9" s="16">
        <v>84.373726000000005</v>
      </c>
      <c r="F9" s="16">
        <v>57.528848000000004</v>
      </c>
      <c r="G9" s="16">
        <v>57.301619000000002</v>
      </c>
      <c r="H9" s="16">
        <v>66.602370999999991</v>
      </c>
      <c r="I9" s="16">
        <f>[17]allomanyi_adatok_publi_millióFt!$O$9+[17]allomanyi_adatok_publi_millióFt!$O$107</f>
        <v>58.102258999999997</v>
      </c>
    </row>
    <row r="10" spans="1:10" x14ac:dyDescent="0.25">
      <c r="A10" s="13" t="s">
        <v>39</v>
      </c>
      <c r="B10" s="16">
        <v>5213.246005</v>
      </c>
      <c r="C10" s="16">
        <v>7066.0961200000002</v>
      </c>
      <c r="D10" s="16">
        <v>7785.617569</v>
      </c>
      <c r="E10" s="16">
        <v>7938.1406549999992</v>
      </c>
      <c r="F10" s="16">
        <v>9670.0775659999999</v>
      </c>
      <c r="G10" s="16">
        <v>9794.3023360000007</v>
      </c>
      <c r="H10" s="16">
        <v>9669.2902969999996</v>
      </c>
      <c r="I10" s="16">
        <f>[17]allomanyi_adatok_publi_millióFt!$O$10+[17]allomanyi_adatok_publi_millióFt!$O$108</f>
        <v>9842.1642470000006</v>
      </c>
    </row>
    <row r="11" spans="1:10" x14ac:dyDescent="0.25">
      <c r="A11" s="5" t="s">
        <v>38</v>
      </c>
      <c r="B11" s="4">
        <v>329604.38431599998</v>
      </c>
      <c r="C11" s="4">
        <v>344119.69885299995</v>
      </c>
      <c r="D11" s="4">
        <v>355783.87562300003</v>
      </c>
      <c r="E11" s="4">
        <v>354595.43846799998</v>
      </c>
      <c r="F11" s="4">
        <v>350198.92834599997</v>
      </c>
      <c r="G11" s="4">
        <v>345570.93502899999</v>
      </c>
      <c r="H11" s="4">
        <v>343507.582452</v>
      </c>
      <c r="I11" s="4">
        <v>344781.06232699996</v>
      </c>
    </row>
    <row r="12" spans="1:10" x14ac:dyDescent="0.25">
      <c r="A12" s="13" t="s">
        <v>37</v>
      </c>
      <c r="B12" s="16">
        <v>79964.974457000004</v>
      </c>
      <c r="C12" s="16">
        <v>84126.803778999994</v>
      </c>
      <c r="D12" s="16">
        <v>87254.287787000008</v>
      </c>
      <c r="E12" s="16">
        <v>88787.401975000001</v>
      </c>
      <c r="F12" s="16">
        <v>88554.475202000001</v>
      </c>
      <c r="G12" s="16">
        <v>88693.514350999991</v>
      </c>
      <c r="H12" s="16">
        <v>90882.169634000005</v>
      </c>
      <c r="I12" s="16">
        <v>86869.781367000003</v>
      </c>
    </row>
    <row r="13" spans="1:10" x14ac:dyDescent="0.25">
      <c r="A13" s="13" t="s">
        <v>36</v>
      </c>
      <c r="B13" s="16">
        <v>28538.64111</v>
      </c>
      <c r="C13" s="16">
        <v>30287.681511000003</v>
      </c>
      <c r="D13" s="16">
        <v>32512.545604999999</v>
      </c>
      <c r="E13" s="16">
        <v>36028.274383999997</v>
      </c>
      <c r="F13" s="16">
        <v>36930.447175000001</v>
      </c>
      <c r="G13" s="16">
        <v>34455.23115</v>
      </c>
      <c r="H13" s="16">
        <v>34336.061675999998</v>
      </c>
      <c r="I13" s="16">
        <v>35755.054418</v>
      </c>
    </row>
    <row r="14" spans="1:10" x14ac:dyDescent="0.25">
      <c r="A14" s="13" t="s">
        <v>35</v>
      </c>
      <c r="B14" s="16">
        <v>745.07451700000001</v>
      </c>
      <c r="C14" s="16">
        <v>842.54147799999998</v>
      </c>
      <c r="D14" s="16">
        <v>848.34408299999996</v>
      </c>
      <c r="E14" s="16">
        <v>727.02770899999996</v>
      </c>
      <c r="F14" s="16">
        <v>764.89793799999995</v>
      </c>
      <c r="G14" s="16">
        <v>823.72241000000008</v>
      </c>
      <c r="H14" s="16">
        <v>882.35539900000003</v>
      </c>
      <c r="I14" s="16">
        <v>779.75732600000003</v>
      </c>
    </row>
    <row r="15" spans="1:10" x14ac:dyDescent="0.25">
      <c r="A15" s="13" t="s">
        <v>34</v>
      </c>
      <c r="B15" s="16">
        <v>0</v>
      </c>
      <c r="C15" s="16">
        <v>0</v>
      </c>
      <c r="D15" s="16">
        <v>0</v>
      </c>
      <c r="E15" s="16">
        <v>0</v>
      </c>
      <c r="F15" s="16">
        <v>54.349240999999999</v>
      </c>
      <c r="G15" s="16">
        <v>54.350540000000002</v>
      </c>
      <c r="H15" s="16">
        <v>0</v>
      </c>
      <c r="I15" s="16">
        <v>0</v>
      </c>
    </row>
    <row r="16" spans="1:10" x14ac:dyDescent="0.25">
      <c r="A16" s="13" t="s">
        <v>33</v>
      </c>
      <c r="B16" s="16">
        <v>6703.3922329999996</v>
      </c>
      <c r="C16" s="16">
        <v>6740.5461379999997</v>
      </c>
      <c r="D16" s="16">
        <v>6921.6378679999998</v>
      </c>
      <c r="E16" s="16">
        <v>6917.2713199999998</v>
      </c>
      <c r="F16" s="16">
        <v>7358.9030760000005</v>
      </c>
      <c r="G16" s="16">
        <v>6908.0886360000004</v>
      </c>
      <c r="H16" s="16">
        <v>8334.8125149999996</v>
      </c>
      <c r="I16" s="16">
        <v>7886.0403040000001</v>
      </c>
    </row>
    <row r="17" spans="1:9" x14ac:dyDescent="0.25">
      <c r="A17" s="13" t="s">
        <v>32</v>
      </c>
      <c r="B17" s="16">
        <v>103232.20877499999</v>
      </c>
      <c r="C17" s="16">
        <v>106554.739396</v>
      </c>
      <c r="D17" s="16">
        <v>108575.94495800001</v>
      </c>
      <c r="E17" s="16">
        <v>104835.967708</v>
      </c>
      <c r="F17" s="16">
        <v>101746.477163</v>
      </c>
      <c r="G17" s="16">
        <v>99688.944925999996</v>
      </c>
      <c r="H17" s="16">
        <v>96684.463380000001</v>
      </c>
      <c r="I17" s="16">
        <v>93833.556247999994</v>
      </c>
    </row>
    <row r="18" spans="1:9" x14ac:dyDescent="0.25">
      <c r="A18" s="13" t="s">
        <v>31</v>
      </c>
      <c r="B18" s="16">
        <v>100053.75831999999</v>
      </c>
      <c r="C18" s="16">
        <v>104755.438165</v>
      </c>
      <c r="D18" s="16">
        <v>108807.13668</v>
      </c>
      <c r="E18" s="16">
        <v>107038.75728000001</v>
      </c>
      <c r="F18" s="16">
        <v>103899.918406</v>
      </c>
      <c r="G18" s="16">
        <v>103236.90209800001</v>
      </c>
      <c r="H18" s="16">
        <v>100858.28810400001</v>
      </c>
      <c r="I18" s="16">
        <v>108345.035755</v>
      </c>
    </row>
    <row r="19" spans="1:9" x14ac:dyDescent="0.25">
      <c r="A19" s="13" t="s">
        <v>30</v>
      </c>
      <c r="B19" s="16">
        <v>6596.7371810000004</v>
      </c>
      <c r="C19" s="16">
        <v>6710.6418919999996</v>
      </c>
      <c r="D19" s="16">
        <v>6839.357567</v>
      </c>
      <c r="E19" s="16">
        <v>6568.8147470000004</v>
      </c>
      <c r="F19" s="16">
        <v>7005.6328420000009</v>
      </c>
      <c r="G19" s="16">
        <v>7789.054529</v>
      </c>
      <c r="H19" s="16">
        <v>7644.0106949999999</v>
      </c>
      <c r="I19" s="16">
        <v>7637.3336060000001</v>
      </c>
    </row>
    <row r="20" spans="1:9" x14ac:dyDescent="0.25">
      <c r="A20" s="13" t="s">
        <v>29</v>
      </c>
      <c r="B20" s="16">
        <v>770.51569000000006</v>
      </c>
      <c r="C20" s="16">
        <v>828.10659800000008</v>
      </c>
      <c r="D20" s="16">
        <v>596.19045600000004</v>
      </c>
      <c r="E20" s="16">
        <v>485.384795</v>
      </c>
      <c r="F20" s="16">
        <v>478.27003100000002</v>
      </c>
      <c r="G20" s="16">
        <v>467.165415</v>
      </c>
      <c r="H20" s="16">
        <v>513.05009700000005</v>
      </c>
      <c r="I20" s="16">
        <v>437.32354900000001</v>
      </c>
    </row>
    <row r="21" spans="1:9" x14ac:dyDescent="0.25">
      <c r="A21" s="13" t="s">
        <v>28</v>
      </c>
      <c r="B21" s="16">
        <v>56.206892000000003</v>
      </c>
      <c r="C21" s="16">
        <v>56.554698000000002</v>
      </c>
      <c r="D21" s="16">
        <v>56.913832999999997</v>
      </c>
      <c r="E21" s="16">
        <v>52.249878000000002</v>
      </c>
      <c r="F21" s="16">
        <v>52.576931000000002</v>
      </c>
      <c r="G21" s="16">
        <v>52.902107999999998</v>
      </c>
      <c r="H21" s="16">
        <v>0</v>
      </c>
      <c r="I21" s="16">
        <v>0</v>
      </c>
    </row>
    <row r="22" spans="1:9" x14ac:dyDescent="0.25">
      <c r="A22" s="13" t="s">
        <v>27</v>
      </c>
      <c r="B22" s="16">
        <v>2906.6642999999999</v>
      </c>
      <c r="C22" s="16">
        <v>3189.6406320000001</v>
      </c>
      <c r="D22" s="16">
        <v>3344.4171859999997</v>
      </c>
      <c r="E22" s="16">
        <v>3128.4154879999996</v>
      </c>
      <c r="F22" s="16">
        <v>3352.980341</v>
      </c>
      <c r="G22" s="16">
        <v>3401.0588659999999</v>
      </c>
      <c r="H22" s="16">
        <v>3348.457101</v>
      </c>
      <c r="I22" s="16">
        <v>3215.5114910000002</v>
      </c>
    </row>
    <row r="23" spans="1:9" x14ac:dyDescent="0.25">
      <c r="A23" s="5" t="s">
        <v>26</v>
      </c>
      <c r="B23" s="4">
        <v>89531.026497999992</v>
      </c>
      <c r="C23" s="4">
        <v>91734.032238999993</v>
      </c>
      <c r="D23" s="4">
        <v>89461.017032999996</v>
      </c>
      <c r="E23" s="4">
        <v>87037.343771</v>
      </c>
      <c r="F23" s="4">
        <v>87448.917182000005</v>
      </c>
      <c r="G23" s="4">
        <v>85890.815929000004</v>
      </c>
      <c r="H23" s="4">
        <v>84494.760703000007</v>
      </c>
      <c r="I23" s="4">
        <v>83588.575754000005</v>
      </c>
    </row>
    <row r="24" spans="1:9" x14ac:dyDescent="0.25">
      <c r="A24" s="13" t="s">
        <v>25</v>
      </c>
      <c r="B24" s="16">
        <v>49752.956204000002</v>
      </c>
      <c r="C24" s="16">
        <v>51149.639346999997</v>
      </c>
      <c r="D24" s="16">
        <v>49800.118678999999</v>
      </c>
      <c r="E24" s="16">
        <v>49723.722124</v>
      </c>
      <c r="F24" s="16">
        <v>50948.837736000001</v>
      </c>
      <c r="G24" s="16">
        <v>49538.387444</v>
      </c>
      <c r="H24" s="16">
        <v>48194.328628999996</v>
      </c>
      <c r="I24" s="16">
        <v>49187.390835999999</v>
      </c>
    </row>
    <row r="25" spans="1:9" x14ac:dyDescent="0.25">
      <c r="A25" s="13" t="s">
        <v>24</v>
      </c>
      <c r="B25" s="16">
        <v>9923.0175020000006</v>
      </c>
      <c r="C25" s="16">
        <v>11667.745725999999</v>
      </c>
      <c r="D25" s="16">
        <v>11594.534337999999</v>
      </c>
      <c r="E25" s="16">
        <v>10867.169092</v>
      </c>
      <c r="F25" s="16">
        <v>10471.399947</v>
      </c>
      <c r="G25" s="16">
        <v>10379.117330999999</v>
      </c>
      <c r="H25" s="16">
        <v>10662.046032</v>
      </c>
      <c r="I25" s="16">
        <v>9298.5188089999992</v>
      </c>
    </row>
    <row r="26" spans="1:9" x14ac:dyDescent="0.25">
      <c r="A26" s="13" t="s">
        <v>23</v>
      </c>
      <c r="B26" s="16">
        <v>39.139968000000003</v>
      </c>
      <c r="C26" s="16">
        <v>41.906055000000002</v>
      </c>
      <c r="D26" s="16">
        <v>40.077120000000001</v>
      </c>
      <c r="E26" s="16">
        <v>41.570312000000001</v>
      </c>
      <c r="F26" s="16">
        <v>0</v>
      </c>
      <c r="G26" s="16">
        <v>0</v>
      </c>
      <c r="H26" s="16">
        <v>0</v>
      </c>
      <c r="I26" s="16">
        <v>0</v>
      </c>
    </row>
    <row r="27" spans="1:9" x14ac:dyDescent="0.25">
      <c r="A27" s="13" t="s">
        <v>22</v>
      </c>
      <c r="B27" s="16">
        <v>20.997395000000001</v>
      </c>
      <c r="C27" s="16">
        <v>21.184674000000001</v>
      </c>
      <c r="D27" s="16">
        <v>21.008358999999999</v>
      </c>
      <c r="E27" s="16">
        <v>20.830006999999998</v>
      </c>
      <c r="F27" s="16">
        <v>20.155795999999999</v>
      </c>
      <c r="G27" s="16">
        <v>25.013030000000001</v>
      </c>
      <c r="H27" s="16">
        <v>21.137505000000001</v>
      </c>
      <c r="I27" s="16">
        <v>17.487186000000001</v>
      </c>
    </row>
    <row r="28" spans="1:9" x14ac:dyDescent="0.25">
      <c r="A28" s="13" t="s">
        <v>21</v>
      </c>
      <c r="B28" s="16">
        <v>19037.727744</v>
      </c>
      <c r="C28" s="16">
        <v>19227.118881000002</v>
      </c>
      <c r="D28" s="16">
        <v>19231.442591999999</v>
      </c>
      <c r="E28" s="16">
        <v>18239.571260000001</v>
      </c>
      <c r="F28" s="16">
        <v>17783.643617000002</v>
      </c>
      <c r="G28" s="16">
        <v>17772.816715000001</v>
      </c>
      <c r="H28" s="16">
        <v>17618.750566000002</v>
      </c>
      <c r="I28" s="16">
        <v>16563.969432999998</v>
      </c>
    </row>
    <row r="29" spans="1:9" x14ac:dyDescent="0.25">
      <c r="A29" s="13" t="s">
        <v>20</v>
      </c>
      <c r="B29" s="16">
        <v>4748.6060449999995</v>
      </c>
      <c r="C29" s="16">
        <v>4682.8445959999999</v>
      </c>
      <c r="D29" s="16">
        <v>3826.71504</v>
      </c>
      <c r="E29" s="16">
        <v>3634.260178</v>
      </c>
      <c r="F29" s="16">
        <v>3668.0868130000003</v>
      </c>
      <c r="G29" s="16">
        <v>3525.8883769999998</v>
      </c>
      <c r="H29" s="16">
        <v>3440.3792309999999</v>
      </c>
      <c r="I29" s="16">
        <v>3288.588518</v>
      </c>
    </row>
    <row r="30" spans="1:9" x14ac:dyDescent="0.25">
      <c r="A30" s="13" t="s">
        <v>19</v>
      </c>
      <c r="B30" s="16">
        <v>30.396474999999999</v>
      </c>
      <c r="C30" s="16">
        <v>29.793911000000001</v>
      </c>
      <c r="D30" s="16">
        <v>28.982589000000001</v>
      </c>
      <c r="E30" s="16">
        <v>26.970262000000002</v>
      </c>
      <c r="F30" s="16">
        <v>28.429331000000001</v>
      </c>
      <c r="G30" s="16">
        <v>28.106974000000001</v>
      </c>
      <c r="H30" s="16">
        <v>30.783659</v>
      </c>
      <c r="I30" s="16">
        <v>38.211609000000003</v>
      </c>
    </row>
    <row r="31" spans="1:9" x14ac:dyDescent="0.25">
      <c r="A31" s="13" t="s">
        <v>18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</row>
    <row r="32" spans="1:9" x14ac:dyDescent="0.25">
      <c r="A32" s="13" t="s">
        <v>17</v>
      </c>
      <c r="B32" s="16">
        <v>857.98442299999988</v>
      </c>
      <c r="C32" s="16">
        <v>897.88925900000004</v>
      </c>
      <c r="D32" s="16">
        <v>839.69665399999997</v>
      </c>
      <c r="E32" s="16">
        <v>928.69919000000004</v>
      </c>
      <c r="F32" s="16">
        <v>956.14020800000003</v>
      </c>
      <c r="G32" s="16">
        <v>1023.844445</v>
      </c>
      <c r="H32" s="16">
        <v>1006.5650989999999</v>
      </c>
      <c r="I32" s="16">
        <v>871.40678600000001</v>
      </c>
    </row>
    <row r="33" spans="1:9" x14ac:dyDescent="0.25">
      <c r="A33" s="13" t="s">
        <v>16</v>
      </c>
      <c r="B33" s="16">
        <v>1697.374836</v>
      </c>
      <c r="C33" s="16">
        <v>1602.5196019999998</v>
      </c>
      <c r="D33" s="16">
        <v>1672.392922</v>
      </c>
      <c r="E33" s="16">
        <v>1463.369107</v>
      </c>
      <c r="F33" s="16">
        <v>1594.6616669999999</v>
      </c>
      <c r="G33" s="16">
        <v>1584.1426879999999</v>
      </c>
      <c r="H33" s="16">
        <v>1611.320821</v>
      </c>
      <c r="I33" s="16">
        <v>1588.3751629999999</v>
      </c>
    </row>
    <row r="34" spans="1:9" x14ac:dyDescent="0.25">
      <c r="A34" s="13" t="s">
        <v>15</v>
      </c>
      <c r="B34" s="16">
        <v>3422.825906</v>
      </c>
      <c r="C34" s="16">
        <v>2397.8506859999998</v>
      </c>
      <c r="D34" s="16">
        <v>2393.2156089999999</v>
      </c>
      <c r="E34" s="16">
        <v>2078.2498390000001</v>
      </c>
      <c r="F34" s="16">
        <v>1956.1858730000001</v>
      </c>
      <c r="G34" s="16">
        <v>1996.637365</v>
      </c>
      <c r="H34" s="16">
        <v>1892.2791239999999</v>
      </c>
      <c r="I34" s="16">
        <v>2718.6705449999999</v>
      </c>
    </row>
    <row r="35" spans="1:9" x14ac:dyDescent="0.25">
      <c r="A35" s="5" t="s">
        <v>14</v>
      </c>
      <c r="B35" s="4">
        <v>141674.82908300002</v>
      </c>
      <c r="C35" s="4">
        <v>147296.05728000001</v>
      </c>
      <c r="D35" s="4">
        <v>148424.189216</v>
      </c>
      <c r="E35" s="4">
        <v>146465.44679300001</v>
      </c>
      <c r="F35" s="4">
        <v>148309.62692099999</v>
      </c>
      <c r="G35" s="4">
        <v>150215.757171</v>
      </c>
      <c r="H35" s="4">
        <v>150964.95745799999</v>
      </c>
      <c r="I35" s="4">
        <v>149109.75070900001</v>
      </c>
    </row>
    <row r="36" spans="1:9" x14ac:dyDescent="0.25">
      <c r="A36" s="13" t="s">
        <v>13</v>
      </c>
      <c r="B36" s="16">
        <v>44898.908553999994</v>
      </c>
      <c r="C36" s="16">
        <v>45697.392866999995</v>
      </c>
      <c r="D36" s="16">
        <v>47878.453600000001</v>
      </c>
      <c r="E36" s="16">
        <v>47186.485274000006</v>
      </c>
      <c r="F36" s="16">
        <v>46736.466596999999</v>
      </c>
      <c r="G36" s="16">
        <v>45109.201882000001</v>
      </c>
      <c r="H36" s="16">
        <v>47393.064310000002</v>
      </c>
      <c r="I36" s="16">
        <v>44251.501035000001</v>
      </c>
    </row>
    <row r="37" spans="1:9" x14ac:dyDescent="0.25">
      <c r="A37" s="13" t="s">
        <v>12</v>
      </c>
      <c r="B37" s="16">
        <v>60550.536013999998</v>
      </c>
      <c r="C37" s="16">
        <v>63559.070588000002</v>
      </c>
      <c r="D37" s="16">
        <v>61742.144992000001</v>
      </c>
      <c r="E37" s="16">
        <v>61599.692881000003</v>
      </c>
      <c r="F37" s="16">
        <v>62437.008738000004</v>
      </c>
      <c r="G37" s="16">
        <v>64267.679244999999</v>
      </c>
      <c r="H37" s="16">
        <v>63163.195095999996</v>
      </c>
      <c r="I37" s="16">
        <v>63708.941068</v>
      </c>
    </row>
    <row r="38" spans="1:9" x14ac:dyDescent="0.25">
      <c r="A38" s="13" t="s">
        <v>11</v>
      </c>
      <c r="B38" s="16">
        <v>7852.555386</v>
      </c>
      <c r="C38" s="16">
        <v>8265.7953419999994</v>
      </c>
      <c r="D38" s="16">
        <v>7932.6946779999998</v>
      </c>
      <c r="E38" s="16">
        <v>7539.6169209999998</v>
      </c>
      <c r="F38" s="16">
        <v>8040.5309560000005</v>
      </c>
      <c r="G38" s="16">
        <v>7956.8444340000005</v>
      </c>
      <c r="H38" s="16">
        <v>7388.154767</v>
      </c>
      <c r="I38" s="16">
        <v>7369.2545069999996</v>
      </c>
    </row>
    <row r="39" spans="1:9" x14ac:dyDescent="0.25">
      <c r="A39" s="13" t="s">
        <v>10</v>
      </c>
      <c r="B39" s="16">
        <v>7137.934686999999</v>
      </c>
      <c r="C39" s="16">
        <v>9567.9413530000002</v>
      </c>
      <c r="D39" s="16">
        <v>9754.1997640000009</v>
      </c>
      <c r="E39" s="16">
        <v>8307.155870999999</v>
      </c>
      <c r="F39" s="16">
        <v>8843.5236179999993</v>
      </c>
      <c r="G39" s="16">
        <v>11340.273056</v>
      </c>
      <c r="H39" s="16">
        <v>12635.615033</v>
      </c>
      <c r="I39" s="16">
        <v>12139.645087000001</v>
      </c>
    </row>
    <row r="40" spans="1:9" x14ac:dyDescent="0.25">
      <c r="A40" s="13" t="s">
        <v>9</v>
      </c>
      <c r="B40" s="16">
        <v>5483.3011569999999</v>
      </c>
      <c r="C40" s="16">
        <v>4325.1191410000001</v>
      </c>
      <c r="D40" s="16">
        <v>4893.3932329999998</v>
      </c>
      <c r="E40" s="16">
        <v>6248.141858</v>
      </c>
      <c r="F40" s="16">
        <v>6722.098782</v>
      </c>
      <c r="G40" s="16">
        <v>5721.6336190000002</v>
      </c>
      <c r="H40" s="16">
        <v>3982.859406</v>
      </c>
      <c r="I40" s="16">
        <v>5384.4050989999996</v>
      </c>
    </row>
    <row r="41" spans="1:9" x14ac:dyDescent="0.25">
      <c r="A41" s="13" t="s">
        <v>8</v>
      </c>
      <c r="B41" s="16">
        <v>935.31814499999996</v>
      </c>
      <c r="C41" s="16">
        <v>1102.5250490000001</v>
      </c>
      <c r="D41" s="16">
        <v>1185.1647170000001</v>
      </c>
      <c r="E41" s="16">
        <v>1046.761487</v>
      </c>
      <c r="F41" s="16">
        <v>1294.357831</v>
      </c>
      <c r="G41" s="16">
        <v>1240.485439</v>
      </c>
      <c r="H41" s="16">
        <v>1321.2780859999998</v>
      </c>
      <c r="I41" s="16">
        <v>1689.0027949999999</v>
      </c>
    </row>
    <row r="42" spans="1:9" x14ac:dyDescent="0.25">
      <c r="A42" s="13" t="s">
        <v>7</v>
      </c>
      <c r="B42" s="16">
        <v>6315.9996840000003</v>
      </c>
      <c r="C42" s="16">
        <v>6386.4715180000003</v>
      </c>
      <c r="D42" s="16">
        <v>6254.7672459999994</v>
      </c>
      <c r="E42" s="16">
        <v>5830.0862089999991</v>
      </c>
      <c r="F42" s="16">
        <v>5477.1393229999994</v>
      </c>
      <c r="G42" s="16">
        <v>5713.980407</v>
      </c>
      <c r="H42" s="16">
        <v>5555.282655</v>
      </c>
      <c r="I42" s="16">
        <v>5274.789409</v>
      </c>
    </row>
    <row r="43" spans="1:9" x14ac:dyDescent="0.25">
      <c r="A43" s="13" t="s">
        <v>6</v>
      </c>
      <c r="B43" s="16">
        <v>2037.484369</v>
      </c>
      <c r="C43" s="16">
        <v>2030.2977569999998</v>
      </c>
      <c r="D43" s="16">
        <v>2207.5637919999999</v>
      </c>
      <c r="E43" s="16">
        <v>2237.2131239999999</v>
      </c>
      <c r="F43" s="16">
        <v>2148.2387410000001</v>
      </c>
      <c r="G43" s="16">
        <v>2168.5385630000001</v>
      </c>
      <c r="H43" s="16">
        <v>2589.2556119999999</v>
      </c>
      <c r="I43" s="16">
        <v>2568.8801490000001</v>
      </c>
    </row>
    <row r="44" spans="1:9" x14ac:dyDescent="0.25">
      <c r="A44" s="13" t="s">
        <v>5</v>
      </c>
      <c r="B44" s="16">
        <v>558.86199399999998</v>
      </c>
      <c r="C44" s="16">
        <v>515.645174</v>
      </c>
      <c r="D44" s="16">
        <v>517.23193300000003</v>
      </c>
      <c r="E44" s="16">
        <v>502.05588399999999</v>
      </c>
      <c r="F44" s="16">
        <v>510.40894099999997</v>
      </c>
      <c r="G44" s="16">
        <v>484.84602900000004</v>
      </c>
      <c r="H44" s="16">
        <v>460.28112500000003</v>
      </c>
      <c r="I44" s="16">
        <v>463.843501</v>
      </c>
    </row>
    <row r="45" spans="1:9" x14ac:dyDescent="0.25">
      <c r="A45" s="13" t="s">
        <v>4</v>
      </c>
      <c r="B45" s="16">
        <v>5903.9290930000006</v>
      </c>
      <c r="C45" s="16">
        <v>5845.7984909999996</v>
      </c>
      <c r="D45" s="16">
        <v>6058.575261</v>
      </c>
      <c r="E45" s="16">
        <v>5968.2372840000007</v>
      </c>
      <c r="F45" s="16">
        <v>6099.8533939999998</v>
      </c>
      <c r="G45" s="16">
        <v>6212.2744970000003</v>
      </c>
      <c r="H45" s="16">
        <v>6475.9713680000004</v>
      </c>
      <c r="I45" s="16">
        <v>6259.4880589999993</v>
      </c>
    </row>
    <row r="46" spans="1:9" x14ac:dyDescent="0.25">
      <c r="A46" s="14" t="s">
        <v>3</v>
      </c>
      <c r="B46" s="16">
        <v>1629.25227</v>
      </c>
      <c r="C46" s="16">
        <v>1504.217089</v>
      </c>
      <c r="D46" s="16">
        <v>1411.8865029999999</v>
      </c>
      <c r="E46" s="16">
        <v>1635.2811380000001</v>
      </c>
      <c r="F46" s="16">
        <v>1517.8360210000001</v>
      </c>
      <c r="G46" s="16">
        <v>1524.183882</v>
      </c>
      <c r="H46" s="16">
        <v>1369.9183969999999</v>
      </c>
      <c r="I46" s="16">
        <v>904.53669400000001</v>
      </c>
    </row>
    <row r="47" spans="1:9" x14ac:dyDescent="0.25">
      <c r="A47" s="14" t="s">
        <v>2</v>
      </c>
      <c r="B47" s="16">
        <v>2579.1658830000001</v>
      </c>
      <c r="C47" s="16">
        <v>2221.445326</v>
      </c>
      <c r="D47" s="16">
        <v>2088.95901</v>
      </c>
      <c r="E47" s="16">
        <v>1746.3408919999999</v>
      </c>
      <c r="F47" s="16">
        <v>1557.8106809999999</v>
      </c>
      <c r="G47" s="16">
        <v>1909.657543</v>
      </c>
      <c r="H47" s="16">
        <v>1745.9756480000001</v>
      </c>
      <c r="I47" s="16">
        <v>1559.904655</v>
      </c>
    </row>
    <row r="48" spans="1:9" ht="15.75" thickBot="1" x14ac:dyDescent="0.3">
      <c r="A48" s="15" t="s">
        <v>1</v>
      </c>
      <c r="B48" s="17">
        <v>983805.23750699998</v>
      </c>
      <c r="C48" s="17">
        <v>1043927.1058970001</v>
      </c>
      <c r="D48" s="17">
        <v>1065746.6073100001</v>
      </c>
      <c r="E48" s="17">
        <v>1057200.8647499999</v>
      </c>
      <c r="F48" s="17">
        <v>1064787.4670839999</v>
      </c>
      <c r="G48" s="17">
        <f>[2]allomanyi_adatok_publi_millióFt!$O$48+[2]allomanyi_adatok_publi_millióFt!$O$144</f>
        <v>1072270.2663080001</v>
      </c>
      <c r="H48" s="17">
        <v>1060787.8642210001</v>
      </c>
      <c r="I48" s="17">
        <v>1048177.8728479999</v>
      </c>
    </row>
    <row r="49" spans="1:1" ht="15.75" thickTop="1" x14ac:dyDescent="0.25"/>
    <row r="50" spans="1:1" x14ac:dyDescent="0.25">
      <c r="A50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>
      <selection activeCell="W25" sqref="W25"/>
    </sheetView>
  </sheetViews>
  <sheetFormatPr defaultRowHeight="15" x14ac:dyDescent="0.25"/>
  <cols>
    <col min="1" max="1" width="49.140625" bestFit="1" customWidth="1"/>
    <col min="6" max="6" width="10.42578125" bestFit="1" customWidth="1"/>
  </cols>
  <sheetData>
    <row r="1" spans="1:29" ht="15.75" thickBot="1" x14ac:dyDescent="0.3"/>
    <row r="2" spans="1:29" x14ac:dyDescent="0.25">
      <c r="A2" s="33" t="s">
        <v>109</v>
      </c>
      <c r="B2" s="2" t="s">
        <v>50</v>
      </c>
      <c r="C2" s="1" t="s">
        <v>49</v>
      </c>
      <c r="D2" s="1" t="s">
        <v>48</v>
      </c>
      <c r="E2" s="1" t="s">
        <v>47</v>
      </c>
      <c r="F2" s="1" t="s">
        <v>46</v>
      </c>
      <c r="G2" s="1" t="s">
        <v>110</v>
      </c>
      <c r="H2" s="1" t="s">
        <v>111</v>
      </c>
      <c r="I2" s="1" t="s">
        <v>112</v>
      </c>
    </row>
    <row r="3" spans="1:29" x14ac:dyDescent="0.25">
      <c r="A3" s="6" t="s">
        <v>85</v>
      </c>
      <c r="B3" s="32">
        <v>49577.689138999995</v>
      </c>
      <c r="C3" s="32">
        <v>51243.186930999997</v>
      </c>
      <c r="D3" s="32">
        <v>51219.248896999998</v>
      </c>
      <c r="E3" s="32">
        <v>47152.015920999998</v>
      </c>
      <c r="F3" s="32">
        <v>48198.949867000003</v>
      </c>
      <c r="G3" s="32">
        <v>48890.350410999999</v>
      </c>
      <c r="H3" s="32">
        <v>51064.065381</v>
      </c>
      <c r="I3" s="32">
        <v>48758.562509000003</v>
      </c>
      <c r="J3" s="3"/>
      <c r="AC3" s="3"/>
    </row>
    <row r="4" spans="1:29" x14ac:dyDescent="0.25">
      <c r="A4" s="6" t="s">
        <v>84</v>
      </c>
      <c r="B4" s="32">
        <v>60943.164902999997</v>
      </c>
      <c r="C4" s="32">
        <v>60808.082244999998</v>
      </c>
      <c r="D4" s="32">
        <v>64210.306514000004</v>
      </c>
      <c r="E4" s="32">
        <v>60942.325574000002</v>
      </c>
      <c r="F4" s="32">
        <v>64290.327710000005</v>
      </c>
      <c r="G4" s="32">
        <v>66777.711009999999</v>
      </c>
      <c r="H4" s="32">
        <v>66887.802953000006</v>
      </c>
      <c r="I4" s="32">
        <v>67823.341463999997</v>
      </c>
      <c r="J4" s="3"/>
      <c r="AC4" s="3"/>
    </row>
    <row r="5" spans="1:29" x14ac:dyDescent="0.25">
      <c r="A5" s="6" t="s">
        <v>83</v>
      </c>
      <c r="B5" s="32">
        <v>9925.8947420000004</v>
      </c>
      <c r="C5" s="32">
        <v>11878.716568</v>
      </c>
      <c r="D5" s="32">
        <v>10112.486387000001</v>
      </c>
      <c r="E5" s="32">
        <v>13029.712724000001</v>
      </c>
      <c r="F5" s="32">
        <v>9972.9963160000007</v>
      </c>
      <c r="G5" s="32">
        <v>9889.8573309999992</v>
      </c>
      <c r="H5" s="32">
        <v>9872.7067470000002</v>
      </c>
      <c r="I5" s="32">
        <v>10249.579801</v>
      </c>
      <c r="J5" s="3"/>
      <c r="AC5" s="3"/>
    </row>
    <row r="6" spans="1:29" x14ac:dyDescent="0.25">
      <c r="A6" s="6" t="s">
        <v>82</v>
      </c>
      <c r="B6" s="32">
        <v>3066.024629</v>
      </c>
      <c r="C6" s="32">
        <v>2719.4303369999998</v>
      </c>
      <c r="D6" s="32">
        <v>3954.241802</v>
      </c>
      <c r="E6" s="32">
        <v>4826.7735570000004</v>
      </c>
      <c r="F6" s="32">
        <v>4135.9105140000001</v>
      </c>
      <c r="G6" s="32">
        <v>3468.6150499999999</v>
      </c>
      <c r="H6" s="32">
        <v>2788.2001479999999</v>
      </c>
      <c r="I6" s="32">
        <v>4881.7955080000002</v>
      </c>
      <c r="J6" s="3"/>
      <c r="AC6" s="3"/>
    </row>
    <row r="7" spans="1:29" x14ac:dyDescent="0.25">
      <c r="A7" s="6" t="s">
        <v>81</v>
      </c>
      <c r="B7" s="32">
        <v>96289.494059999997</v>
      </c>
      <c r="C7" s="32">
        <v>100380.80031200001</v>
      </c>
      <c r="D7" s="32">
        <v>123209.858685</v>
      </c>
      <c r="E7" s="32">
        <v>125346.64256399999</v>
      </c>
      <c r="F7" s="32">
        <v>111254.44412999999</v>
      </c>
      <c r="G7" s="32">
        <v>103172.78086900001</v>
      </c>
      <c r="H7" s="32">
        <v>114612.46462100001</v>
      </c>
      <c r="I7" s="32">
        <v>113761.268845</v>
      </c>
      <c r="J7" s="3"/>
      <c r="AC7" s="3"/>
    </row>
    <row r="8" spans="1:29" x14ac:dyDescent="0.25">
      <c r="A8" s="6" t="s">
        <v>80</v>
      </c>
      <c r="B8" s="32">
        <v>60326.946257000003</v>
      </c>
      <c r="C8" s="32">
        <v>60920.986399999994</v>
      </c>
      <c r="D8" s="32">
        <v>57092.955392000003</v>
      </c>
      <c r="E8" s="32">
        <v>61142.810974</v>
      </c>
      <c r="F8" s="32">
        <v>57206.725940999997</v>
      </c>
      <c r="G8" s="32">
        <v>50356.721806999994</v>
      </c>
      <c r="H8" s="32">
        <v>41076.799490999998</v>
      </c>
      <c r="I8" s="32">
        <v>54414.784499000001</v>
      </c>
      <c r="J8" s="3"/>
      <c r="AC8" s="3"/>
    </row>
    <row r="9" spans="1:29" x14ac:dyDescent="0.25">
      <c r="A9" s="6" t="s">
        <v>79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3.5363190000000002</v>
      </c>
      <c r="J9" s="3"/>
      <c r="AC9" s="3"/>
    </row>
    <row r="10" spans="1:29" x14ac:dyDescent="0.25">
      <c r="A10" s="6" t="s">
        <v>78</v>
      </c>
      <c r="B10" s="32">
        <v>36141.742201000001</v>
      </c>
      <c r="C10" s="32">
        <v>38960.760139999999</v>
      </c>
      <c r="D10" s="32">
        <v>42457.585992</v>
      </c>
      <c r="E10" s="32">
        <v>40243.001829000001</v>
      </c>
      <c r="F10" s="32">
        <v>42764.391617999994</v>
      </c>
      <c r="G10" s="32">
        <v>43390.70134</v>
      </c>
      <c r="H10" s="32">
        <v>41987.036638999998</v>
      </c>
      <c r="I10" s="32">
        <v>44178.378289</v>
      </c>
      <c r="J10" s="3"/>
      <c r="AC10" s="3"/>
    </row>
    <row r="11" spans="1:29" x14ac:dyDescent="0.25">
      <c r="A11" s="6" t="s">
        <v>77</v>
      </c>
      <c r="B11" s="32">
        <v>66857.887619999994</v>
      </c>
      <c r="C11" s="32">
        <v>57250.567609999998</v>
      </c>
      <c r="D11" s="32">
        <v>58920.099404000001</v>
      </c>
      <c r="E11" s="32">
        <v>55287.878520999999</v>
      </c>
      <c r="F11" s="32">
        <v>50623.917396999997</v>
      </c>
      <c r="G11" s="32">
        <v>39641.454244</v>
      </c>
      <c r="H11" s="32">
        <v>51758.391552000001</v>
      </c>
      <c r="I11" s="32">
        <v>55930.458825999995</v>
      </c>
      <c r="J11" s="3"/>
      <c r="AC11" s="3"/>
    </row>
    <row r="12" spans="1:29" x14ac:dyDescent="0.25">
      <c r="A12" s="6" t="s">
        <v>76</v>
      </c>
      <c r="B12" s="32">
        <v>36813.131638999999</v>
      </c>
      <c r="C12" s="32">
        <v>36868.196952000006</v>
      </c>
      <c r="D12" s="32">
        <v>35695.419482999998</v>
      </c>
      <c r="E12" s="32">
        <v>35974.603801999998</v>
      </c>
      <c r="F12" s="32">
        <v>35543.376413999998</v>
      </c>
      <c r="G12" s="32">
        <v>35486.777338</v>
      </c>
      <c r="H12" s="32">
        <v>35233.515056000004</v>
      </c>
      <c r="I12" s="32">
        <v>36419.797833000004</v>
      </c>
      <c r="J12" s="3"/>
      <c r="AC12" s="3"/>
    </row>
    <row r="13" spans="1:29" x14ac:dyDescent="0.25">
      <c r="A13" s="6" t="s">
        <v>75</v>
      </c>
      <c r="B13" s="32">
        <v>11864.774602000001</v>
      </c>
      <c r="C13" s="32">
        <v>11090.924983999999</v>
      </c>
      <c r="D13" s="32">
        <v>10670.921589</v>
      </c>
      <c r="E13" s="32">
        <v>11172.757835</v>
      </c>
      <c r="F13" s="32">
        <v>11176.525806</v>
      </c>
      <c r="G13" s="32">
        <v>11817.093715000001</v>
      </c>
      <c r="H13" s="32">
        <v>11367.512464000001</v>
      </c>
      <c r="I13" s="32">
        <v>11609.130492</v>
      </c>
      <c r="J13" s="3"/>
      <c r="AC13" s="3"/>
    </row>
    <row r="14" spans="1:29" x14ac:dyDescent="0.25">
      <c r="A14" s="6" t="s">
        <v>74</v>
      </c>
      <c r="B14" s="32">
        <v>22887.040411000002</v>
      </c>
      <c r="C14" s="32">
        <v>22942.146631</v>
      </c>
      <c r="D14" s="32">
        <v>21096.337191999999</v>
      </c>
      <c r="E14" s="32">
        <v>19166.000717999999</v>
      </c>
      <c r="F14" s="32">
        <v>16955.601048</v>
      </c>
      <c r="G14" s="32">
        <v>16422.086686999999</v>
      </c>
      <c r="H14" s="32">
        <v>13053.649346999999</v>
      </c>
      <c r="I14" s="32">
        <v>15854.008432000001</v>
      </c>
      <c r="J14" s="3"/>
      <c r="AC14" s="3"/>
    </row>
    <row r="15" spans="1:29" x14ac:dyDescent="0.25">
      <c r="A15" s="6" t="s">
        <v>73</v>
      </c>
      <c r="B15" s="32">
        <v>41020.604019999999</v>
      </c>
      <c r="C15" s="32">
        <v>40008.514764</v>
      </c>
      <c r="D15" s="32">
        <v>44111.228543000005</v>
      </c>
      <c r="E15" s="32">
        <v>45055.434451000001</v>
      </c>
      <c r="F15" s="32">
        <v>43350.393999</v>
      </c>
      <c r="G15" s="32">
        <v>42162.271936000005</v>
      </c>
      <c r="H15" s="32">
        <v>43252.761444999996</v>
      </c>
      <c r="I15" s="32">
        <v>45662.612649999995</v>
      </c>
      <c r="J15" s="3"/>
      <c r="AC15" s="3"/>
    </row>
    <row r="16" spans="1:29" x14ac:dyDescent="0.25">
      <c r="A16" s="6" t="s">
        <v>72</v>
      </c>
      <c r="B16" s="32">
        <v>7146.8489140000001</v>
      </c>
      <c r="C16" s="32">
        <v>5972.7507379999997</v>
      </c>
      <c r="D16" s="32">
        <v>6894.6973280000002</v>
      </c>
      <c r="E16" s="32">
        <v>3875.9028469999998</v>
      </c>
      <c r="F16" s="32">
        <v>3686.4036100000003</v>
      </c>
      <c r="G16" s="32">
        <v>3690.5584239999998</v>
      </c>
      <c r="H16" s="32">
        <v>6343.8160819999994</v>
      </c>
      <c r="I16" s="32">
        <v>6999.82395</v>
      </c>
      <c r="J16" s="3"/>
      <c r="AC16" s="3"/>
    </row>
    <row r="17" spans="1:29" x14ac:dyDescent="0.25">
      <c r="A17" s="6" t="s">
        <v>71</v>
      </c>
      <c r="B17" s="32">
        <v>33446.933959000002</v>
      </c>
      <c r="C17" s="32">
        <v>34180.596685999997</v>
      </c>
      <c r="D17" s="32">
        <v>35055.646002000001</v>
      </c>
      <c r="E17" s="32">
        <v>34783.317149000002</v>
      </c>
      <c r="F17" s="32">
        <v>35219.072054999997</v>
      </c>
      <c r="G17" s="32">
        <v>34550.316365999999</v>
      </c>
      <c r="H17" s="32">
        <v>35891.179910999999</v>
      </c>
      <c r="I17" s="32">
        <v>36697.506806999998</v>
      </c>
      <c r="J17" s="3"/>
      <c r="AC17" s="3"/>
    </row>
    <row r="18" spans="1:29" x14ac:dyDescent="0.25">
      <c r="A18" s="34" t="s">
        <v>70</v>
      </c>
      <c r="B18" s="35">
        <v>208399.89602499999</v>
      </c>
      <c r="C18" s="35">
        <v>196409.993984</v>
      </c>
      <c r="D18" s="35">
        <v>193695.59793600001</v>
      </c>
      <c r="E18" s="35">
        <v>191515.15925900001</v>
      </c>
      <c r="F18" s="35">
        <v>208150.472129</v>
      </c>
      <c r="G18" s="35">
        <v>196087.100382</v>
      </c>
      <c r="H18" s="35">
        <v>195919.27030999999</v>
      </c>
      <c r="I18" s="35">
        <v>202738.262013</v>
      </c>
      <c r="J18" s="3"/>
      <c r="AC18" s="3"/>
    </row>
    <row r="19" spans="1:29" x14ac:dyDescent="0.25">
      <c r="A19" s="6" t="s">
        <v>69</v>
      </c>
      <c r="B19" s="32">
        <v>282.86575800000003</v>
      </c>
      <c r="C19" s="32">
        <v>303.99969099999998</v>
      </c>
      <c r="D19" s="32">
        <v>709.86975600000005</v>
      </c>
      <c r="E19" s="32">
        <v>657.03400599999998</v>
      </c>
      <c r="F19" s="32">
        <v>606.12235499999997</v>
      </c>
      <c r="G19" s="32">
        <v>545.35837400000003</v>
      </c>
      <c r="H19" s="32">
        <v>472.55086499999999</v>
      </c>
      <c r="I19" s="32">
        <v>416.37869699999999</v>
      </c>
      <c r="J19" s="3"/>
      <c r="AC19" s="3"/>
    </row>
    <row r="20" spans="1:29" x14ac:dyDescent="0.25">
      <c r="A20" s="6" t="s">
        <v>68</v>
      </c>
      <c r="B20" s="32">
        <v>489.16733199999999</v>
      </c>
      <c r="C20" s="32">
        <v>956.99468200000001</v>
      </c>
      <c r="D20" s="32">
        <v>926.23220600000002</v>
      </c>
      <c r="E20" s="32">
        <v>886.89235099999996</v>
      </c>
      <c r="F20" s="32">
        <v>282.89730200000002</v>
      </c>
      <c r="G20" s="32">
        <v>360.26653199999998</v>
      </c>
      <c r="H20" s="32">
        <v>301.98344400000002</v>
      </c>
      <c r="I20" s="32">
        <v>284.83787699999999</v>
      </c>
      <c r="J20" s="3"/>
      <c r="AC20" s="3"/>
    </row>
    <row r="21" spans="1:29" x14ac:dyDescent="0.25">
      <c r="A21" s="6" t="s">
        <v>67</v>
      </c>
      <c r="B21" s="32">
        <v>692.83721100000002</v>
      </c>
      <c r="C21" s="32">
        <v>622.89694999999995</v>
      </c>
      <c r="D21" s="32">
        <v>569.888285</v>
      </c>
      <c r="E21" s="32">
        <v>574.85742900000002</v>
      </c>
      <c r="F21" s="32">
        <v>624.231044</v>
      </c>
      <c r="G21" s="32">
        <v>652.30185200000005</v>
      </c>
      <c r="H21" s="32">
        <v>500.61564099999998</v>
      </c>
      <c r="I21" s="32">
        <v>540.546426</v>
      </c>
      <c r="J21" s="3"/>
      <c r="AC21" s="3"/>
    </row>
    <row r="22" spans="1:29" x14ac:dyDescent="0.25">
      <c r="A22" s="6" t="s">
        <v>66</v>
      </c>
      <c r="B22" s="32">
        <v>115366.608641</v>
      </c>
      <c r="C22" s="32">
        <v>100733.835433</v>
      </c>
      <c r="D22" s="32">
        <v>94851.023820000002</v>
      </c>
      <c r="E22" s="32">
        <v>90321.609584000005</v>
      </c>
      <c r="F22" s="32">
        <v>87196.410032</v>
      </c>
      <c r="G22" s="32">
        <v>83874.591161000004</v>
      </c>
      <c r="H22" s="32">
        <v>81542.592076000001</v>
      </c>
      <c r="I22" s="32">
        <v>85486.053157000002</v>
      </c>
      <c r="J22" s="3"/>
      <c r="AC22" s="3"/>
    </row>
    <row r="23" spans="1:29" x14ac:dyDescent="0.25">
      <c r="A23" s="6" t="s">
        <v>65</v>
      </c>
      <c r="B23" s="32">
        <v>0</v>
      </c>
      <c r="C23" s="32">
        <v>0</v>
      </c>
      <c r="D23" s="32">
        <v>0</v>
      </c>
      <c r="E23" s="32">
        <v>275.18654900000001</v>
      </c>
      <c r="F23" s="32">
        <v>1.742704</v>
      </c>
      <c r="G23" s="32">
        <v>7.389068</v>
      </c>
      <c r="H23" s="32">
        <v>7.5825310000000004</v>
      </c>
      <c r="I23" s="32">
        <v>0</v>
      </c>
      <c r="J23" s="3"/>
      <c r="AC23" s="3"/>
    </row>
    <row r="24" spans="1:29" x14ac:dyDescent="0.25">
      <c r="A24" s="6" t="s">
        <v>64</v>
      </c>
      <c r="B24" s="32">
        <v>11105.817508</v>
      </c>
      <c r="C24" s="32">
        <v>10682.375001</v>
      </c>
      <c r="D24" s="32">
        <v>11074.190655</v>
      </c>
      <c r="E24" s="32">
        <v>12363.40346</v>
      </c>
      <c r="F24" s="32">
        <v>28171.539817000001</v>
      </c>
      <c r="G24" s="32">
        <v>28552.925091000001</v>
      </c>
      <c r="H24" s="32">
        <v>30049.285460000003</v>
      </c>
      <c r="I24" s="32">
        <v>29973.228863</v>
      </c>
      <c r="J24" s="3"/>
      <c r="AC24" s="3"/>
    </row>
    <row r="25" spans="1:29" x14ac:dyDescent="0.25">
      <c r="A25" s="6" t="s">
        <v>63</v>
      </c>
      <c r="B25" s="32">
        <v>2552.8982000000001</v>
      </c>
      <c r="C25" s="32">
        <v>2581.5727670000001</v>
      </c>
      <c r="D25" s="32">
        <v>2860.5334280000002</v>
      </c>
      <c r="E25" s="32">
        <v>2681.0888239999999</v>
      </c>
      <c r="F25" s="32">
        <v>3662.7218790000002</v>
      </c>
      <c r="G25" s="32">
        <v>2156.04061</v>
      </c>
      <c r="H25" s="32">
        <v>2190.313271</v>
      </c>
      <c r="I25" s="32">
        <v>2076.5709350000002</v>
      </c>
      <c r="J25" s="3"/>
      <c r="AC25" s="3"/>
    </row>
    <row r="26" spans="1:29" x14ac:dyDescent="0.25">
      <c r="A26" s="6" t="s">
        <v>62</v>
      </c>
      <c r="B26" s="32">
        <v>12175.472102</v>
      </c>
      <c r="C26" s="32">
        <v>13183.356556999999</v>
      </c>
      <c r="D26" s="32">
        <v>13474.777764999999</v>
      </c>
      <c r="E26" s="32">
        <v>15115.845386999999</v>
      </c>
      <c r="F26" s="32">
        <v>12171.749178999999</v>
      </c>
      <c r="G26" s="32">
        <v>9377.3371590000006</v>
      </c>
      <c r="H26" s="32">
        <v>9183.7636380000004</v>
      </c>
      <c r="I26" s="32">
        <v>8967.9761389999985</v>
      </c>
      <c r="J26" s="3"/>
      <c r="AC26" s="3"/>
    </row>
    <row r="27" spans="1:29" x14ac:dyDescent="0.25">
      <c r="A27" s="6" t="s">
        <v>61</v>
      </c>
      <c r="B27" s="32">
        <v>2673.5303669999998</v>
      </c>
      <c r="C27" s="32">
        <v>2589.9644619999999</v>
      </c>
      <c r="D27" s="32">
        <v>2536.4323089999998</v>
      </c>
      <c r="E27" s="32">
        <v>2565.8225000000002</v>
      </c>
      <c r="F27" s="32">
        <v>2966.3528539999998</v>
      </c>
      <c r="G27" s="32">
        <v>3119.1180360000003</v>
      </c>
      <c r="H27" s="32">
        <v>2782.0695350000001</v>
      </c>
      <c r="I27" s="32">
        <v>3264.4627989999999</v>
      </c>
      <c r="J27" s="3"/>
      <c r="AC27" s="3"/>
    </row>
    <row r="28" spans="1:29" x14ac:dyDescent="0.25">
      <c r="A28" s="6" t="s">
        <v>60</v>
      </c>
      <c r="B28" s="32">
        <v>2300.7596199999998</v>
      </c>
      <c r="C28" s="32">
        <v>1612.8940250000001</v>
      </c>
      <c r="D28" s="32">
        <v>1708.4377489999999</v>
      </c>
      <c r="E28" s="32">
        <v>1658.4279340000001</v>
      </c>
      <c r="F28" s="32">
        <v>1715.2037130000001</v>
      </c>
      <c r="G28" s="32">
        <v>1741.734901</v>
      </c>
      <c r="H28" s="32">
        <v>1724.0561190000001</v>
      </c>
      <c r="I28" s="32">
        <v>1802.290575</v>
      </c>
      <c r="J28" s="3"/>
      <c r="AC28" s="3"/>
    </row>
    <row r="29" spans="1:29" x14ac:dyDescent="0.25">
      <c r="A29" s="6" t="s">
        <v>59</v>
      </c>
      <c r="B29" s="32">
        <v>14090.408261999999</v>
      </c>
      <c r="C29" s="32">
        <v>13370.265282</v>
      </c>
      <c r="D29" s="32">
        <v>14620.941719</v>
      </c>
      <c r="E29" s="32">
        <v>15162.768004</v>
      </c>
      <c r="F29" s="32">
        <v>15320.065341</v>
      </c>
      <c r="G29" s="32">
        <v>14451.555366999999</v>
      </c>
      <c r="H29" s="32">
        <v>16789.503461999997</v>
      </c>
      <c r="I29" s="32">
        <v>18564.345259999998</v>
      </c>
      <c r="J29" s="3"/>
      <c r="AC29" s="3"/>
    </row>
    <row r="30" spans="1:29" x14ac:dyDescent="0.25">
      <c r="A30" s="6" t="s">
        <v>58</v>
      </c>
      <c r="B30" s="32">
        <v>3397.1612829999999</v>
      </c>
      <c r="C30" s="32">
        <v>3432.599557</v>
      </c>
      <c r="D30" s="32">
        <v>5070.8882159999994</v>
      </c>
      <c r="E30" s="32">
        <v>3840.736496</v>
      </c>
      <c r="F30" s="32">
        <v>3899.9816080000001</v>
      </c>
      <c r="G30" s="32">
        <v>3542.7480920000003</v>
      </c>
      <c r="H30" s="32">
        <v>3294.049422</v>
      </c>
      <c r="I30" s="32">
        <v>3352.9188810000001</v>
      </c>
      <c r="J30" s="3"/>
      <c r="AC30" s="3"/>
    </row>
    <row r="31" spans="1:29" x14ac:dyDescent="0.25">
      <c r="A31" s="6" t="s">
        <v>57</v>
      </c>
      <c r="B31" s="32">
        <v>675.18934100000001</v>
      </c>
      <c r="C31" s="32">
        <v>737.30832999999996</v>
      </c>
      <c r="D31" s="32">
        <v>658.27368200000001</v>
      </c>
      <c r="E31" s="32">
        <v>793.56999899999994</v>
      </c>
      <c r="F31" s="32">
        <v>721.75724300000002</v>
      </c>
      <c r="G31" s="32">
        <v>724.43199499999992</v>
      </c>
      <c r="H31" s="32">
        <v>746.092534</v>
      </c>
      <c r="I31" s="32">
        <v>713.42019300000004</v>
      </c>
      <c r="J31" s="3"/>
      <c r="AC31" s="3"/>
    </row>
    <row r="32" spans="1:29" x14ac:dyDescent="0.25">
      <c r="A32" s="6" t="s">
        <v>56</v>
      </c>
      <c r="B32" s="32">
        <v>0</v>
      </c>
      <c r="C32" s="32">
        <v>0</v>
      </c>
      <c r="D32" s="32">
        <v>0</v>
      </c>
      <c r="E32" s="32">
        <v>7.1957999999999994E-2</v>
      </c>
      <c r="F32" s="32">
        <v>0.101676</v>
      </c>
      <c r="G32" s="32">
        <v>8.5274000000000003E-2</v>
      </c>
      <c r="H32" s="32">
        <v>0.12126000000000001</v>
      </c>
      <c r="I32" s="32">
        <v>0</v>
      </c>
      <c r="J32" s="3"/>
      <c r="AC32" s="3"/>
    </row>
    <row r="33" spans="1:29" x14ac:dyDescent="0.25">
      <c r="A33" s="6" t="s">
        <v>55</v>
      </c>
      <c r="B33" s="32">
        <v>4199.1935270000004</v>
      </c>
      <c r="C33" s="32">
        <v>4517.471305</v>
      </c>
      <c r="D33" s="32">
        <v>4990.9842619999999</v>
      </c>
      <c r="E33" s="32">
        <v>4898.3789850000003</v>
      </c>
      <c r="F33" s="32">
        <v>4007.1607389999999</v>
      </c>
      <c r="G33" s="32">
        <v>2780.9094540000001</v>
      </c>
      <c r="H33" s="32">
        <v>2749.4864849999999</v>
      </c>
      <c r="I33" s="32">
        <v>2732.9722409999999</v>
      </c>
      <c r="J33" s="3"/>
      <c r="AC33" s="3"/>
    </row>
    <row r="34" spans="1:29" x14ac:dyDescent="0.25">
      <c r="A34" s="6" t="s">
        <v>54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"/>
      <c r="AC34" s="3"/>
    </row>
    <row r="35" spans="1:29" x14ac:dyDescent="0.25">
      <c r="A35" s="6" t="s">
        <v>53</v>
      </c>
      <c r="B35" s="32">
        <v>31296.864214000001</v>
      </c>
      <c r="C35" s="32">
        <v>34225.720898</v>
      </c>
      <c r="D35" s="32">
        <v>32936.114281000002</v>
      </c>
      <c r="E35" s="32">
        <v>33301.146860000001</v>
      </c>
      <c r="F35" s="32">
        <v>40551.577495999998</v>
      </c>
      <c r="G35" s="32">
        <v>38396.186249999999</v>
      </c>
      <c r="H35" s="32">
        <v>38118.978396999999</v>
      </c>
      <c r="I35" s="32">
        <v>39078.114792</v>
      </c>
      <c r="J35" s="3"/>
      <c r="AC35" s="3"/>
    </row>
    <row r="36" spans="1:29" x14ac:dyDescent="0.25">
      <c r="A36" s="6" t="s">
        <v>52</v>
      </c>
      <c r="B36" s="32">
        <v>6921.847882</v>
      </c>
      <c r="C36" s="32">
        <v>6689.9347109999999</v>
      </c>
      <c r="D36" s="32">
        <v>6534.601377</v>
      </c>
      <c r="E36" s="32">
        <v>6243.0385139999999</v>
      </c>
      <c r="F36" s="32">
        <v>6097.8666069999999</v>
      </c>
      <c r="G36" s="32">
        <v>5656.4807010000004</v>
      </c>
      <c r="H36" s="32">
        <v>5462.1033429999998</v>
      </c>
      <c r="I36" s="32">
        <v>5311.1581690000003</v>
      </c>
      <c r="J36" s="3"/>
      <c r="AC36" s="3"/>
    </row>
    <row r="37" spans="1:29" x14ac:dyDescent="0.25">
      <c r="A37" s="34" t="s">
        <v>51</v>
      </c>
      <c r="B37" s="35">
        <v>744708.07312100008</v>
      </c>
      <c r="C37" s="35">
        <v>731635.65528199996</v>
      </c>
      <c r="D37" s="35">
        <v>758397.58396800002</v>
      </c>
      <c r="E37" s="34">
        <v>749514.34033599996</v>
      </c>
      <c r="F37" s="35">
        <v>742529.50855399994</v>
      </c>
      <c r="G37" s="35">
        <v>705804.39691000001</v>
      </c>
      <c r="H37" s="35">
        <v>721109.17214699998</v>
      </c>
      <c r="I37" s="35">
        <v>756003.71683299995</v>
      </c>
      <c r="J37" s="3"/>
      <c r="AC37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6"/>
  <sheetViews>
    <sheetView zoomScale="85" zoomScaleNormal="85" workbookViewId="0">
      <selection activeCell="V27" sqref="V27"/>
    </sheetView>
  </sheetViews>
  <sheetFormatPr defaultRowHeight="15" x14ac:dyDescent="0.25"/>
  <cols>
    <col min="2" max="2" width="22" customWidth="1"/>
    <col min="4" max="6" width="10.42578125" bestFit="1" customWidth="1"/>
    <col min="7" max="8" width="10.7109375" bestFit="1" customWidth="1"/>
    <col min="9" max="10" width="10.42578125" bestFit="1" customWidth="1"/>
  </cols>
  <sheetData>
    <row r="4" spans="2:10" x14ac:dyDescent="0.25">
      <c r="B4" s="37" t="s">
        <v>106</v>
      </c>
      <c r="C4" s="38"/>
      <c r="D4" s="38"/>
      <c r="E4" s="38"/>
      <c r="F4" s="38"/>
      <c r="G4" s="38"/>
      <c r="H4" s="38"/>
      <c r="I4" s="38"/>
      <c r="J4" s="38"/>
    </row>
    <row r="5" spans="2:10" ht="30" x14ac:dyDescent="0.25">
      <c r="B5" s="12" t="s">
        <v>105</v>
      </c>
      <c r="C5" s="11" t="s">
        <v>50</v>
      </c>
      <c r="D5" s="10" t="s">
        <v>49</v>
      </c>
      <c r="E5" s="10" t="s">
        <v>48</v>
      </c>
      <c r="F5" s="10" t="s">
        <v>47</v>
      </c>
      <c r="G5" s="10" t="s">
        <v>46</v>
      </c>
      <c r="H5" s="10" t="s">
        <v>110</v>
      </c>
      <c r="I5" s="10" t="s">
        <v>111</v>
      </c>
      <c r="J5" s="10" t="s">
        <v>112</v>
      </c>
    </row>
    <row r="6" spans="2:10" x14ac:dyDescent="0.25">
      <c r="B6" s="27" t="s">
        <v>104</v>
      </c>
      <c r="C6" s="19">
        <f>[3]allomanyi_adatok_ezerFt!$B$48+[3]allomanyi_adatok_ezerFt!$B$144</f>
        <v>510733.48634800001</v>
      </c>
      <c r="D6" s="19">
        <f>[4]allomanyi_adatok_publi_ezerFt!$B$48+[4]allomanyi_adatok_publi_ezerFt!$B$144</f>
        <v>524163.887208</v>
      </c>
      <c r="E6" s="19">
        <f>[5]allomanyi_adatok_publi_ezerFt!$B$48+[5]allomanyi_adatok_publi_ezerFt!$B$144</f>
        <v>528490.99299000006</v>
      </c>
      <c r="F6" s="19">
        <f>[6]allomanyi_adatok_publi_ezerFt!$B$48+[6]allomanyi_adatok_publi_ezerFt!$B$144</f>
        <v>527688.59216</v>
      </c>
      <c r="G6" s="19">
        <f>[7]allomanyi_adatok_publi_ezerFt!$B$48+[7]allomanyi_adatok_publi_ezerFt!$B$144</f>
        <v>524669.08576799999</v>
      </c>
      <c r="H6" s="19">
        <f>[2]allomanyi_adatok_publi_millióFt!$B$48+[2]allomanyi_adatok_publi_millióFt!$B$144</f>
        <v>523540.18778499996</v>
      </c>
      <c r="I6" s="19">
        <f>[8]allomanyi_adatok_publi_millióFt!$B$48+[8]allomanyi_adatok_publi_millióFt!$B$144</f>
        <v>510835.98128899996</v>
      </c>
      <c r="J6" s="19">
        <f>[17]allomanyi_adatok_publi_millióFt!$B$48+[17]allomanyi_adatok_publi_millióFt!$B$144</f>
        <v>498772.91515400005</v>
      </c>
    </row>
    <row r="7" spans="2:10" ht="30" x14ac:dyDescent="0.25">
      <c r="B7" s="27" t="s">
        <v>96</v>
      </c>
      <c r="C7" s="19">
        <f>[3]allomanyi_adatok_ezerFt!$C$48+[3]allomanyi_adatok_ezerFt!$C$144</f>
        <v>146761.12926100002</v>
      </c>
      <c r="D7" s="19">
        <f>[4]allomanyi_adatok_publi_ezerFt!$C$48+[4]allomanyi_adatok_publi_ezerFt!$C$144</f>
        <v>160108.940986</v>
      </c>
      <c r="E7" s="19">
        <f>[5]allomanyi_adatok_publi_ezerFt!$C$48+[5]allomanyi_adatok_publi_ezerFt!$C$144</f>
        <v>160238.82933800001</v>
      </c>
      <c r="F7" s="19">
        <f>[6]allomanyi_adatok_publi_ezerFt!$C$48+[6]allomanyi_adatok_publi_ezerFt!$C$144</f>
        <v>166295.857196</v>
      </c>
      <c r="G7" s="19">
        <f>[7]allomanyi_adatok_publi_ezerFt!$C$48+[7]allomanyi_adatok_publi_ezerFt!$C$144</f>
        <v>154211.66217200001</v>
      </c>
      <c r="H7" s="19">
        <f>[2]allomanyi_adatok_publi_millióFt!$C$48+[2]allomanyi_adatok_publi_millióFt!$C$144</f>
        <v>145147.86542700001</v>
      </c>
      <c r="I7" s="19">
        <f>[8]allomanyi_adatok_publi_millióFt!$C$144+[8]allomanyi_adatok_publi_millióFt!$C$48</f>
        <v>131011.659027</v>
      </c>
      <c r="J7" s="19">
        <f>[17]allomanyi_adatok_publi_millióFt!$C$48+[17]allomanyi_adatok_publi_millióFt!$C$144</f>
        <v>120808.58089099999</v>
      </c>
    </row>
    <row r="8" spans="2:10" ht="60" x14ac:dyDescent="0.25">
      <c r="B8" s="28" t="s">
        <v>103</v>
      </c>
      <c r="C8" s="20">
        <f>[3]allomanyi_adatok_ezerFt!$D$48+[3]allomanyi_adatok_ezerFt!$D$144</f>
        <v>9851.1733359999998</v>
      </c>
      <c r="D8" s="20">
        <f>[4]allomanyi_adatok_publi_ezerFt!$D$48+[4]allomanyi_adatok_publi_ezerFt!$D$144</f>
        <v>12081.265496999999</v>
      </c>
      <c r="E8" s="20">
        <f>[5]allomanyi_adatok_publi_ezerFt!$D$48+[5]allomanyi_adatok_publi_ezerFt!$D$144</f>
        <v>8328.5783080000001</v>
      </c>
      <c r="F8" s="20">
        <f>[6]allomanyi_adatok_publi_ezerFt!$D$48+[6]allomanyi_adatok_publi_ezerFt!$D$144</f>
        <v>4741.7729070000005</v>
      </c>
      <c r="G8" s="20">
        <f>[7]allomanyi_adatok_publi_ezerFt!$D$48+[7]allomanyi_adatok_publi_ezerFt!$D$144</f>
        <v>3929.7979060000002</v>
      </c>
      <c r="H8" s="20">
        <f>[2]allomanyi_adatok_publi_millióFt!$D$48+[2]allomanyi_adatok_publi_millióFt!$D$144</f>
        <v>3678.016427</v>
      </c>
      <c r="I8" s="20">
        <f>[8]allomanyi_adatok_publi_millióFt!$D$48+[8]allomanyi_adatok_publi_millióFt!$D$144</f>
        <v>4028.6095319999999</v>
      </c>
      <c r="J8" s="20">
        <f>[17]allomanyi_adatok_publi_millióFt!$D$48+[17]allomanyi_adatok_publi_millióFt!$D$144</f>
        <v>4129.4776019999999</v>
      </c>
    </row>
    <row r="9" spans="2:10" ht="30" x14ac:dyDescent="0.25">
      <c r="B9" s="27" t="s">
        <v>102</v>
      </c>
      <c r="C9" s="19">
        <f>[3]allomanyi_adatok_ezerFt!$E$48+[3]allomanyi_adatok_ezerFt!$E$144</f>
        <v>147813.97734499999</v>
      </c>
      <c r="D9" s="19">
        <f>[4]allomanyi_adatok_publi_ezerFt!$E$48+[4]allomanyi_adatok_publi_ezerFt!$E$144</f>
        <v>166007.22328599999</v>
      </c>
      <c r="E9" s="19">
        <f>[5]allomanyi_adatok_publi_ezerFt!$E$48+[5]allomanyi_adatok_publi_ezerFt!$E$144</f>
        <v>160213.069304</v>
      </c>
      <c r="F9" s="19">
        <f>[6]allomanyi_adatok_publi_ezerFt!$E$48+[6]allomanyi_adatok_publi_ezerFt!$E$144</f>
        <v>146718.76741199999</v>
      </c>
      <c r="G9" s="19">
        <f>[7]allomanyi_adatok_publi_ezerFt!$E$48+[7]allomanyi_adatok_publi_ezerFt!$E$144</f>
        <v>159677.23880400002</v>
      </c>
      <c r="H9" s="19">
        <f>[2]allomanyi_adatok_publi_millióFt!$E$48+[2]allomanyi_adatok_publi_millióFt!$E$144</f>
        <v>168121.65931800002</v>
      </c>
      <c r="I9" s="19">
        <f>[8]allomanyi_adatok_publi_millióFt!$E$48+[8]allomanyi_adatok_publi_millióFt!$E$144</f>
        <v>169760.733373</v>
      </c>
      <c r="J9" s="19">
        <f>[17]allomanyi_adatok_publi_millióFt!$E$48+[17]allomanyi_adatok_publi_millióFt!$E$144</f>
        <v>161947.44770799999</v>
      </c>
    </row>
    <row r="10" spans="2:10" ht="30" x14ac:dyDescent="0.25">
      <c r="B10" s="27" t="s">
        <v>101</v>
      </c>
      <c r="C10" s="19">
        <f>[3]allomanyi_adatok_ezerFt!$F$48+[3]allomanyi_adatok_ezerFt!$F$144</f>
        <v>15434.529049999999</v>
      </c>
      <c r="D10" s="19">
        <f>[4]allomanyi_adatok_publi_ezerFt!$F$48+[4]allomanyi_adatok_publi_ezerFt!$F$144</f>
        <v>11969.588725</v>
      </c>
      <c r="E10" s="19">
        <f>[5]allomanyi_adatok_publi_ezerFt!$F$48+[5]allomanyi_adatok_publi_ezerFt!$F$144</f>
        <v>18441.309612000001</v>
      </c>
      <c r="F10" s="19">
        <f>[6]allomanyi_adatok_publi_ezerFt!$F$48+[6]allomanyi_adatok_publi_ezerFt!$F$144</f>
        <v>16231.311390000001</v>
      </c>
      <c r="G10" s="19">
        <f>[7]allomanyi_adatok_publi_ezerFt!$F$48+[7]allomanyi_adatok_publi_ezerFt!$F$144</f>
        <v>13890.20982</v>
      </c>
      <c r="H10" s="19">
        <f>[2]allomanyi_adatok_publi_millióFt!$F$48+[2]allomanyi_adatok_publi_millióFt!$F$144</f>
        <v>18036.851526000002</v>
      </c>
      <c r="I10" s="19">
        <f>[8]allomanyi_adatok_publi_millióFt!$F$48+[8]allomanyi_adatok_publi_millióFt!$F$144</f>
        <v>31715.376880000003</v>
      </c>
      <c r="J10" s="19">
        <f>[17]allomanyi_adatok_publi_millióFt!$F$48+[17]allomanyi_adatok_publi_millióFt!$F$144</f>
        <v>37524.555378999998</v>
      </c>
    </row>
    <row r="11" spans="2:10" ht="60" x14ac:dyDescent="0.25">
      <c r="B11" s="28" t="s">
        <v>100</v>
      </c>
      <c r="C11" s="20">
        <f>[3]allomanyi_adatok_ezerFt!$G$48+[3]allomanyi_adatok_ezerFt!$G$144</f>
        <v>2478.9575789999999</v>
      </c>
      <c r="D11" s="20">
        <f>[4]allomanyi_adatok_publi_ezerFt!$G$48+[4]allomanyi_adatok_publi_ezerFt!$G$144</f>
        <v>782.91930200000002</v>
      </c>
      <c r="E11" s="20">
        <f>[5]allomanyi_adatok_publi_ezerFt!$G$48+[5]allomanyi_adatok_publi_ezerFt!$G$144</f>
        <v>2108.7916020000002</v>
      </c>
      <c r="F11" s="20">
        <f>[6]allomanyi_adatok_publi_ezerFt!$G$48+[6]allomanyi_adatok_publi_ezerFt!$G$144</f>
        <v>2864.7012359999999</v>
      </c>
      <c r="G11" s="20">
        <f>[7]allomanyi_adatok_publi_ezerFt!$G$48+[7]allomanyi_adatok_publi_ezerFt!$G$144</f>
        <v>2057.7755940000002</v>
      </c>
      <c r="H11" s="20">
        <f>[2]allomanyi_adatok_publi_millióFt!$G$48+[2]allomanyi_adatok_publi_millióFt!$G$144</f>
        <v>1463.0850300000002</v>
      </c>
      <c r="I11" s="20">
        <f>[8]allomanyi_adatok_publi_millióFt!$G$48+[8]allomanyi_adatok_publi_millióFt!$G$144</f>
        <v>3644.8497990000001</v>
      </c>
      <c r="J11" s="20">
        <f>[17]allomanyi_adatok_publi_millióFt!$G$48+[17]allomanyi_adatok_publi_millióFt!$G$144</f>
        <v>2375.0982719999997</v>
      </c>
    </row>
    <row r="12" spans="2:10" x14ac:dyDescent="0.25">
      <c r="B12" s="27" t="s">
        <v>94</v>
      </c>
      <c r="C12" s="19">
        <f>[3]allomanyi_adatok_ezerFt!$H$48+[3]allomanyi_adatok_ezerFt!$H$144</f>
        <v>69907.732997999992</v>
      </c>
      <c r="D12" s="19">
        <f>[4]allomanyi_adatok_publi_ezerFt!$H$48+[4]allomanyi_adatok_publi_ezerFt!$H$144</f>
        <v>75375.817483999999</v>
      </c>
      <c r="E12" s="19">
        <f>[5]allomanyi_adatok_publi_ezerFt!$H$48+[5]allomanyi_adatok_publi_ezerFt!$H$144</f>
        <v>69342.779198000004</v>
      </c>
      <c r="F12" s="19">
        <f>[6]allomanyi_adatok_publi_ezerFt!$H$48+[6]allomanyi_adatok_publi_ezerFt!$H$144</f>
        <v>56466.670349</v>
      </c>
      <c r="G12" s="19">
        <f>[7]allomanyi_adatok_publi_ezerFt!$H$48+[7]allomanyi_adatok_publi_ezerFt!$H$144</f>
        <v>55763.686285999996</v>
      </c>
      <c r="H12" s="19">
        <f>[2]allomanyi_adatok_publi_millióFt!$H$48+[2]allomanyi_adatok_publi_millióFt!$H$144</f>
        <v>58259.643322000004</v>
      </c>
      <c r="I12" s="19">
        <f>[8]allomanyi_adatok_publi_millióFt!$H$48+[8]allomanyi_adatok_publi_millióFt!$H$144</f>
        <v>55467.659926</v>
      </c>
      <c r="J12" s="19">
        <f>[17]allomanyi_adatok_publi_millióFt!$H$48+[17]allomanyi_adatok_publi_millióFt!$H$144</f>
        <v>48498.953932999997</v>
      </c>
    </row>
    <row r="13" spans="2:10" ht="30.75" thickBot="1" x14ac:dyDescent="0.3">
      <c r="B13" s="27" t="s">
        <v>99</v>
      </c>
      <c r="C13" s="21">
        <f>C6+C7+C9+C10+C12</f>
        <v>890650.855002</v>
      </c>
      <c r="D13" s="21">
        <f>D6+D7+D9+D10+D12</f>
        <v>937625.45768900006</v>
      </c>
      <c r="E13" s="21">
        <f>E6+E7+E9+E10+E12</f>
        <v>936726.98044200009</v>
      </c>
      <c r="F13" s="21">
        <f>F6+F7+F9+F10+F12</f>
        <v>913401.19850699999</v>
      </c>
      <c r="G13" s="21">
        <f>G6+G7+G9+G10+G12</f>
        <v>908211.88285000005</v>
      </c>
      <c r="H13" s="21">
        <f>[2]allomanyi_adatok_publi_millióFt!$I$48+[2]allomanyi_adatok_publi_millióFt!$I$144</f>
        <v>913106.20737800002</v>
      </c>
      <c r="I13" s="21">
        <f>[8]allomanyi_adatok_publi_millióFt!$I$48+[8]allomanyi_adatok_publi_millióFt!$I$144</f>
        <v>898791.41049499996</v>
      </c>
      <c r="J13" s="21">
        <f>J6+J7+J9+J10+J12</f>
        <v>867552.45306500001</v>
      </c>
    </row>
    <row r="14" spans="2:10" ht="30" x14ac:dyDescent="0.25">
      <c r="B14" s="9" t="s">
        <v>98</v>
      </c>
      <c r="C14" s="8" t="s">
        <v>50</v>
      </c>
      <c r="D14" s="7" t="s">
        <v>49</v>
      </c>
      <c r="E14" s="7" t="s">
        <v>48</v>
      </c>
      <c r="F14" s="7" t="s">
        <v>47</v>
      </c>
      <c r="G14" s="7" t="s">
        <v>46</v>
      </c>
      <c r="H14" s="7" t="s">
        <v>110</v>
      </c>
      <c r="I14" s="7" t="s">
        <v>111</v>
      </c>
      <c r="J14" s="7" t="s">
        <v>112</v>
      </c>
    </row>
    <row r="15" spans="2:10" x14ac:dyDescent="0.25">
      <c r="B15" s="29" t="s">
        <v>97</v>
      </c>
      <c r="C15" s="22">
        <f>[9]allomanyi_adatok_ezerFt!$J$48+[9]allomanyi_adatok_ezerFt!$J$144</f>
        <v>52717.943675000002</v>
      </c>
      <c r="D15" s="22">
        <f>[10]allomanyi_adatok_publi_ezerFt!$J$48+[10]allomanyi_adatok_publi_ezerFt!$J$144</f>
        <v>59535.272847</v>
      </c>
      <c r="E15" s="22">
        <f>[11]allomanyi_adatok_publi_ezerFt!$J$48+[11]allomanyi_adatok_publi_ezerFt!$J$144</f>
        <v>72089.647922000004</v>
      </c>
      <c r="F15" s="22">
        <f>[6]allomanyi_adatok_publi_ezerFt!$J$48+[6]allomanyi_adatok_publi_ezerFt!$J$144</f>
        <v>86170.10958199999</v>
      </c>
      <c r="G15" s="22">
        <f>[7]allomanyi_adatok_publi_ezerFt!$J$48+[7]allomanyi_adatok_publi_ezerFt!$J$144</f>
        <v>93335.676922999992</v>
      </c>
      <c r="H15" s="22">
        <f>[2]allomanyi_adatok_publi_millióFt!$J$48+[2]allomanyi_adatok_publi_millióFt!$J$144</f>
        <v>96054.639055000007</v>
      </c>
      <c r="I15" s="22">
        <f>[8]allomanyi_adatok_publi_millióFt!$J$144+[8]allomanyi_adatok_publi_millióFt!$J$48</f>
        <v>99037.25256600001</v>
      </c>
      <c r="J15" s="22">
        <f>[17]allomanyi_adatok_publi_millióFt!$J$48+[17]allomanyi_adatok_publi_millióFt!$J$144</f>
        <v>104806.61272400001</v>
      </c>
    </row>
    <row r="16" spans="2:10" ht="30" x14ac:dyDescent="0.25">
      <c r="B16" s="29" t="s">
        <v>96</v>
      </c>
      <c r="C16" s="22">
        <f>[9]allomanyi_adatok_ezerFt!$K$48+[9]allomanyi_adatok_ezerFt!$K$144</f>
        <v>17841.456308000001</v>
      </c>
      <c r="D16" s="22">
        <f>[10]allomanyi_adatok_publi_ezerFt!$K$48+[10]allomanyi_adatok_publi_ezerFt!$K$144</f>
        <v>23059.715111999998</v>
      </c>
      <c r="E16" s="22">
        <f>[11]allomanyi_adatok_publi_ezerFt!$K$144</f>
        <v>29486.406020999999</v>
      </c>
      <c r="F16" s="22">
        <f>[6]allomanyi_adatok_publi_ezerFt!$K$144</f>
        <v>28478.822812999999</v>
      </c>
      <c r="G16" s="22">
        <f>[7]allomanyi_adatok_publi_ezerFt!$K$144</f>
        <v>29317.665508999999</v>
      </c>
      <c r="H16" s="22">
        <f>[2]allomanyi_adatok_publi_millióFt!$K$144</f>
        <v>29832.360973999999</v>
      </c>
      <c r="I16" s="22">
        <f>[8]allomanyi_adatok_publi_millióFt!$K$144</f>
        <v>30462.537649999998</v>
      </c>
      <c r="J16" s="22">
        <f>[17]allomanyi_adatok_publi_millióFt!$K$48+[17]allomanyi_adatok_publi_millióFt!$K$144</f>
        <v>34871.340444000001</v>
      </c>
    </row>
    <row r="17" spans="2:10" x14ac:dyDescent="0.25">
      <c r="B17" s="29" t="s">
        <v>95</v>
      </c>
      <c r="C17" s="22">
        <f>[9]allomanyi_adatok_ezerFt!$L$144</f>
        <v>14835.016428999999</v>
      </c>
      <c r="D17" s="22">
        <f>[10]allomanyi_adatok_publi_ezerFt!$L$48+[10]allomanyi_adatok_publi_ezerFt!$L$144</f>
        <v>14539.578527</v>
      </c>
      <c r="E17" s="22">
        <f>[11]allomanyi_adatok_publi_ezerFt!$L$48+[11]allomanyi_adatok_publi_ezerFt!$L$144</f>
        <v>17786.153818000003</v>
      </c>
      <c r="F17" s="22">
        <f>[6]allomanyi_adatok_publi_ezerFt!$L$48+[6]allomanyi_adatok_publi_ezerFt!$L$144</f>
        <v>19493.266541000001</v>
      </c>
      <c r="G17" s="22">
        <f>[7]allomanyi_adatok_publi_ezerFt!$L$48+[7]allomanyi_adatok_publi_ezerFt!$L$144</f>
        <v>23944.908973999998</v>
      </c>
      <c r="H17" s="22">
        <f>[2]allomanyi_adatok_publi_millióFt!$L$48+[2]allomanyi_adatok_publi_millióFt!$L$144</f>
        <v>24633.429883000001</v>
      </c>
      <c r="I17" s="22">
        <f>[8]allomanyi_adatok_publi_millióFt!$L$48+[8]allomanyi_adatok_publi_millióFt!$L$144</f>
        <v>24166.126156999999</v>
      </c>
      <c r="J17" s="22">
        <f>[17]allomanyi_adatok_publi_millióFt!$L$48+[17]allomanyi_adatok_publi_millióFt!$L$144</f>
        <v>32639.232056999997</v>
      </c>
    </row>
    <row r="18" spans="2:10" x14ac:dyDescent="0.25">
      <c r="B18" s="29" t="s">
        <v>94</v>
      </c>
      <c r="C18" s="22">
        <f>[9]allomanyi_adatok_ezerFt!$M$48+[9]allomanyi_adatok_ezerFt!$M$144</f>
        <v>7759.9626640000006</v>
      </c>
      <c r="D18" s="22">
        <f>[10]allomanyi_adatok_publi_ezerFt!$M$48+[10]allomanyi_adatok_publi_ezerFt!$M$144</f>
        <v>9167.0817220000008</v>
      </c>
      <c r="E18" s="22">
        <f>[11]allomanyi_adatok_publi_ezerFt!$M$48+[11]allomanyi_adatok_publi_ezerFt!$M$144</f>
        <v>8476.9764240000004</v>
      </c>
      <c r="F18" s="22">
        <f>[6]allomanyi_adatok_publi_ezerFt!$M$48+[6]allomanyi_adatok_publi_ezerFt!$M$144</f>
        <v>8508.702421</v>
      </c>
      <c r="G18" s="22">
        <f>[7]allomanyi_adatok_publi_ezerFt!$M$48+[7]allomanyi_adatok_publi_ezerFt!$M$144</f>
        <v>8787.8561570000002</v>
      </c>
      <c r="H18" s="22">
        <f>[2]allomanyi_adatok_publi_millióFt!$M$48+[2]allomanyi_adatok_publi_millióFt!$M$144</f>
        <v>7456.8023150000008</v>
      </c>
      <c r="I18" s="22">
        <f>[8]allomanyi_adatok_publi_millióFt!$M$48+[8]allomanyi_adatok_publi_millióFt!$M$144</f>
        <v>7137.0825089999998</v>
      </c>
      <c r="J18" s="22">
        <f>[17]allomanyi_adatok_publi_millióFt!$M$48+[17]allomanyi_adatok_publi_millióFt!$M$144</f>
        <v>8308.2345580000001</v>
      </c>
    </row>
    <row r="19" spans="2:10" ht="30.75" thickBot="1" x14ac:dyDescent="0.3">
      <c r="B19" s="29" t="s">
        <v>93</v>
      </c>
      <c r="C19" s="23">
        <f>[9]allomanyi_adatok_ezerFt!$N$48+[9]allomanyi_adatok_ezerFt!$N$144</f>
        <v>93154.382505000001</v>
      </c>
      <c r="D19" s="23">
        <f>[10]allomanyi_adatok_publi_ezerFt!$N$48+[10]allomanyi_adatok_publi_ezerFt!$N$144</f>
        <v>106301.648208</v>
      </c>
      <c r="E19" s="23">
        <f>SUM(E15:E18)</f>
        <v>127839.18418500002</v>
      </c>
      <c r="F19" s="23">
        <f>SUM(F15:F18)</f>
        <v>142650.90135699997</v>
      </c>
      <c r="G19" s="23">
        <f>SUM(G15:G18)</f>
        <v>155386.107563</v>
      </c>
      <c r="H19" s="23">
        <f>[2]allomanyi_adatok_publi_millióFt!$N$48+[2]allomanyi_adatok_publi_millióFt!$N$144</f>
        <v>159164.05893</v>
      </c>
      <c r="I19" s="23">
        <f>[8]allomanyi_adatok_publi_millióFt!$N$48+[8]allomanyi_adatok_publi_millióFt!$N$144</f>
        <v>161996.45372600001</v>
      </c>
      <c r="J19" s="23">
        <f>[17]allomanyi_adatok_publi_millióFt!$N$48+[17]allomanyi_adatok_publi_millióFt!$N$144</f>
        <v>180625.41978299999</v>
      </c>
    </row>
    <row r="20" spans="2:10" ht="29.45" customHeight="1" x14ac:dyDescent="0.25">
      <c r="B20" s="30" t="s">
        <v>92</v>
      </c>
      <c r="C20" s="8" t="s">
        <v>50</v>
      </c>
      <c r="D20" s="7" t="s">
        <v>49</v>
      </c>
      <c r="E20" s="7" t="s">
        <v>48</v>
      </c>
      <c r="F20" s="7" t="s">
        <v>47</v>
      </c>
      <c r="G20" s="7" t="s">
        <v>46</v>
      </c>
      <c r="H20" s="7" t="s">
        <v>110</v>
      </c>
      <c r="I20" s="7" t="s">
        <v>111</v>
      </c>
      <c r="J20" s="7" t="s">
        <v>112</v>
      </c>
    </row>
    <row r="21" spans="2:10" ht="30" x14ac:dyDescent="0.25">
      <c r="B21" s="25" t="s">
        <v>91</v>
      </c>
      <c r="C21" s="24">
        <f>[9]allomanyi_adatok_ezerFt!$O$48+[9]allomanyi_adatok_ezerFt!$O$144</f>
        <v>983805.23750699998</v>
      </c>
      <c r="D21" s="24">
        <f>[10]allomanyi_adatok_publi_ezerFt!$O$48+[10]allomanyi_adatok_publi_ezerFt!$O$144</f>
        <v>1043927.1058970001</v>
      </c>
      <c r="E21" s="24">
        <f>[11]allomanyi_adatok_publi_ezerFt!$O$48+[11]allomanyi_adatok_publi_ezerFt!$O$144</f>
        <v>1065746.6073100001</v>
      </c>
      <c r="F21" s="24">
        <f>[6]allomanyi_adatok_publi_ezerFt!$O$48+[6]allomanyi_adatok_publi_ezerFt!$O$144</f>
        <v>1057200.8647499999</v>
      </c>
      <c r="G21" s="24">
        <f>[7]allomanyi_adatok_publi_ezerFt!$O$48+[7]allomanyi_adatok_publi_ezerFt!$O$144</f>
        <v>1064787.4670839999</v>
      </c>
      <c r="H21" s="24">
        <f>[2]allomanyi_adatok_publi_millióFt!$O$48+[2]allomanyi_adatok_publi_millióFt!$O$144</f>
        <v>1072270.2663080001</v>
      </c>
      <c r="I21" s="24">
        <f>[8]allomanyi_adatok_publi_millióFt!$O$48+[8]allomanyi_adatok_publi_millióFt!$O$144</f>
        <v>1060787.8642210001</v>
      </c>
      <c r="J21" s="24">
        <f>[17]allomanyi_adatok_publi_millióFt!$O$48+[17]allomanyi_adatok_publi_millióFt!$O$144</f>
        <v>1048177.8728479999</v>
      </c>
    </row>
    <row r="22" spans="2:10" x14ac:dyDescent="0.25">
      <c r="B22" s="25" t="s">
        <v>90</v>
      </c>
      <c r="C22" s="22">
        <f>[9]allomanyi_adatok_ezerFt!$P$48+[9]allomanyi_adatok_ezerFt!$P$144</f>
        <v>352936.09674399998</v>
      </c>
      <c r="D22" s="22">
        <f>[10]allomanyi_adatok_publi_ezerFt!$P$48+[10]allomanyi_adatok_publi_ezerFt!$P$144</f>
        <v>336696.02779900003</v>
      </c>
      <c r="E22" s="22">
        <f>[11]allomanyi_adatok_publi_ezerFt!$P$48+[11]allomanyi_adatok_publi_ezerFt!$P$144</f>
        <v>363806.61278299999</v>
      </c>
      <c r="F22" s="22">
        <f>[6]allomanyi_adatok_publi_ezerFt!$P$48+[6]allomanyi_adatok_publi_ezerFt!$P$144</f>
        <v>367142.89937299996</v>
      </c>
      <c r="G22" s="22">
        <f>[7]allomanyi_adatok_publi_ezerFt!$P$48+[7]allomanyi_adatok_publi_ezerFt!$P$144</f>
        <v>361179.89483399998</v>
      </c>
      <c r="H22" s="22">
        <f>[2]allomanyi_adatok_publi_millióFt!$P$48+[2]allomanyi_adatok_publi_millióFt!$P$144</f>
        <v>378113.19599399995</v>
      </c>
      <c r="I22" s="22">
        <f>[8]allomanyi_adatok_publi_millióFt!$P$48+[8]allomanyi_adatok_publi_millióFt!$P$144</f>
        <v>391053.25419100001</v>
      </c>
      <c r="J22" s="22">
        <f>[17]allomanyi_adatok_publi_millióFt!$P$48+[17]allomanyi_adatok_publi_millióFt!$P$144</f>
        <v>420162.29382000002</v>
      </c>
    </row>
    <row r="23" spans="2:10" x14ac:dyDescent="0.25">
      <c r="B23" s="25" t="s">
        <v>89</v>
      </c>
      <c r="C23" s="22">
        <f>[9]allomanyi_adatok_ezerFt!$Q$48+[9]allomanyi_adatok_ezerFt!$Q$144</f>
        <v>426013.751514</v>
      </c>
      <c r="D23" s="22">
        <f>[10]allomanyi_adatok_publi_ezerFt!$Q$48+[10]allomanyi_adatok_publi_ezerFt!$Q$144</f>
        <v>447439.62513599999</v>
      </c>
      <c r="E23" s="22">
        <f>[11]allomanyi_adatok_publi_ezerFt!$Q$48+[11]allomanyi_adatok_publi_ezerFt!$Q$144</f>
        <v>446365.53122599999</v>
      </c>
      <c r="F23" s="22">
        <f>[6]allomanyi_adatok_publi_ezerFt!$Q$48+[6]allomanyi_adatok_publi_ezerFt!$Q$144</f>
        <v>427261.543749</v>
      </c>
      <c r="G23" s="22">
        <f>[7]allomanyi_adatok_publi_ezerFt!$Q$48+[7]allomanyi_adatok_publi_ezerFt!$Q$144</f>
        <v>435903.21546700003</v>
      </c>
      <c r="H23" s="22">
        <f>[2]allomanyi_adatok_publi_millióFt!$Q$48+[2]allomanyi_adatok_publi_millióFt!$Q$144</f>
        <v>445910.84181200003</v>
      </c>
      <c r="I23" s="22">
        <f>[8]allomanyi_adatok_publi_millióFt!$P$48+[8]allomanyi_adatok_publi_millióFt!$P$144</f>
        <v>391053.25419100001</v>
      </c>
      <c r="J23" s="22">
        <f>[17]allomanyi_adatok_publi_millióFt!$Q$48+[17]allomanyi_adatok_publi_millióFt!$Q$144</f>
        <v>424207.16528800002</v>
      </c>
    </row>
    <row r="24" spans="2:10" x14ac:dyDescent="0.25">
      <c r="B24" s="25" t="s">
        <v>88</v>
      </c>
      <c r="C24" s="22">
        <f>[9]allomanyi_adatok_ezerFt!$R$48+[9]allomanyi_adatok_ezerFt!$R$144</f>
        <v>209593.097144</v>
      </c>
      <c r="D24" s="22">
        <f>[10]allomanyi_adatok_publi_ezerFt!$R$48+[10]allomanyi_adatok_publi_ezerFt!$R$144</f>
        <v>229719.07860199999</v>
      </c>
      <c r="E24" s="22">
        <f>[11]allomanyi_adatok_publi_ezerFt!$R$48+[11]allomanyi_adatok_publi_ezerFt!$R$144</f>
        <v>238459.595745</v>
      </c>
      <c r="F24" s="22">
        <f>[6]allomanyi_adatok_publi_ezerFt!$R$48+[6]allomanyi_adatok_publi_ezerFt!$R$144</f>
        <v>219213.24807999999</v>
      </c>
      <c r="G24" s="22">
        <f>[7]allomanyi_adatok_publi_ezerFt!$R$48+[7]allomanyi_adatok_publi_ezerFt!$R$144</f>
        <v>231816.85627799999</v>
      </c>
      <c r="H24" s="22">
        <f>[2]allomanyi_adatok_publi_millióFt!$R$48+[2]allomanyi_adatok_publi_millióFt!$R$144</f>
        <v>221690.682696</v>
      </c>
      <c r="I24" s="22">
        <f>[8]allomanyi_adatok_publi_millióFt!$R$48+[8]allomanyi_adatok_publi_millióFt!$R$144</f>
        <v>223201.090283</v>
      </c>
      <c r="J24" s="22">
        <f>[17]allomanyi_adatok_publi_millióFt!$R$48+[17]allomanyi_adatok_publi_millióFt!$R$144</f>
        <v>215628.426878</v>
      </c>
    </row>
    <row r="25" spans="2:10" x14ac:dyDescent="0.25">
      <c r="B25" s="25" t="s">
        <v>87</v>
      </c>
      <c r="C25" s="22">
        <f>[9]allomanyi_adatok_ezerFt!$S$48+[9]allomanyi_adatok_ezerFt!$S$144</f>
        <v>249029.41750799998</v>
      </c>
      <c r="D25" s="22">
        <f>[10]allomanyi_adatok_publi_ezerFt!$S$48+[10]allomanyi_adatok_publi_ezerFt!$S$144</f>
        <v>259408.545771</v>
      </c>
      <c r="E25" s="22">
        <f>[11]allomanyi_adatok_publi_ezerFt!$S$48+[11]allomanyi_adatok_publi_ezerFt!$S$144</f>
        <v>264284.26475600002</v>
      </c>
      <c r="F25" s="22">
        <f>[6]allomanyi_adatok_publi_ezerFt!$S$48+[6]allomanyi_adatok_publi_ezerFt!$S$144</f>
        <v>288444.05235100002</v>
      </c>
      <c r="G25" s="22">
        <f>[7]allomanyi_adatok_publi_ezerFt!$S$48+[7]allomanyi_adatok_publi_ezerFt!$S$144</f>
        <v>268278.33580300002</v>
      </c>
      <c r="H25" s="22">
        <f>[2]allomanyi_adatok_publi_millióFt!$S$48+[2]allomanyi_adatok_publi_millióFt!$S$144</f>
        <v>268416.95088600001</v>
      </c>
      <c r="I25" s="22">
        <f>[8]allomanyi_adatok_publi_millióFt!$S$48+[8]allomanyi_adatok_publi_millióFt!$S$144</f>
        <v>278224.326222</v>
      </c>
      <c r="J25" s="22">
        <f>[17]allomanyi_adatok_publi_millióFt!$S$48+[17]allomanyi_adatok_publi_millióFt!$S$144</f>
        <v>272140.87723599997</v>
      </c>
    </row>
    <row r="26" spans="2:10" x14ac:dyDescent="0.25">
      <c r="B26" s="26" t="s">
        <v>86</v>
      </c>
      <c r="C26" s="22">
        <f>[9]allomanyi_adatok_ezerFt!$T$48+[9]allomanyi_adatok_ezerFt!$T$144</f>
        <v>884636.26616600004</v>
      </c>
      <c r="D26" s="22">
        <f>[10]allomanyi_adatok_publi_ezerFt!$T$48+[10]allomanyi_adatok_publi_ezerFt!$T$144</f>
        <v>936567.24950899999</v>
      </c>
      <c r="E26" s="22">
        <f>[11]allomanyi_adatok_publi_ezerFt!$T$48+[11]allomanyi_adatok_publi_ezerFt!$T$144</f>
        <v>949109.39172700001</v>
      </c>
      <c r="F26" s="22">
        <f>[6]allomanyi_adatok_publi_ezerFt!$T$48+[6]allomanyi_adatok_publi_ezerFt!$T$144</f>
        <v>934918.84418000001</v>
      </c>
      <c r="G26" s="22">
        <f>[7]allomanyi_adatok_publi_ezerFt!$T$48+[7]allomanyi_adatok_publi_ezerFt!$T$144</f>
        <v>935998.4075480001</v>
      </c>
      <c r="H26" s="22">
        <f>[2]allomanyi_adatok_publi_millióFt!$T$48+[2]allomanyi_adatok_publi_millióFt!$T$144</f>
        <v>936018.47539399995</v>
      </c>
      <c r="I26" s="22">
        <f>[8]allomanyi_adatok_publi_millióFt!$T$48+[8]allomanyi_adatok_publi_millióFt!$T$144</f>
        <v>937583.94946200005</v>
      </c>
      <c r="J26" s="22">
        <f>[17]allomanyi_adatok_publi_millióFt!$T$48+[17]allomanyi_adatok_publi_millióFt!$T$144</f>
        <v>911976.46940200008</v>
      </c>
    </row>
  </sheetData>
  <mergeCells count="1">
    <mergeCell ref="B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9"/>
  <sheetViews>
    <sheetView topLeftCell="A13" workbookViewId="0">
      <selection activeCell="N14" sqref="N14"/>
    </sheetView>
  </sheetViews>
  <sheetFormatPr defaultRowHeight="15" x14ac:dyDescent="0.25"/>
  <cols>
    <col min="2" max="2" width="21.140625" bestFit="1" customWidth="1"/>
    <col min="4" max="6" width="10.42578125" bestFit="1" customWidth="1"/>
    <col min="7" max="8" width="10.28515625" bestFit="1" customWidth="1"/>
  </cols>
  <sheetData>
    <row r="4" spans="2:10" x14ac:dyDescent="0.25">
      <c r="B4" s="39" t="s">
        <v>107</v>
      </c>
      <c r="C4" s="40"/>
      <c r="D4" s="40"/>
      <c r="E4" s="40"/>
      <c r="F4" s="40"/>
      <c r="G4" s="40"/>
      <c r="H4" s="40"/>
      <c r="I4" s="40"/>
      <c r="J4" s="40"/>
    </row>
    <row r="5" spans="2:10" ht="30" x14ac:dyDescent="0.25">
      <c r="B5" s="12" t="s">
        <v>105</v>
      </c>
      <c r="C5" s="11" t="s">
        <v>50</v>
      </c>
      <c r="D5" s="10" t="s">
        <v>49</v>
      </c>
      <c r="E5" s="10" t="s">
        <v>48</v>
      </c>
      <c r="F5" s="10" t="s">
        <v>47</v>
      </c>
      <c r="G5" s="10" t="s">
        <v>46</v>
      </c>
      <c r="H5" s="10" t="s">
        <v>110</v>
      </c>
      <c r="I5" s="10" t="s">
        <v>111</v>
      </c>
      <c r="J5" s="36" t="s">
        <v>112</v>
      </c>
    </row>
    <row r="6" spans="2:10" x14ac:dyDescent="0.25">
      <c r="B6" s="27" t="s">
        <v>104</v>
      </c>
      <c r="C6" s="19">
        <f>[12]allomanyi_adatok_ezerFt!$B$83+[12]allomanyi_adatok_ezerFt!$B$179</f>
        <v>171240.63032599998</v>
      </c>
      <c r="D6" s="19">
        <f>[13]allomanyi_adatok_publi_ezerFt!$B$83+[13]allomanyi_adatok_publi_ezerFt!$B$179</f>
        <v>174774.43293700001</v>
      </c>
      <c r="E6" s="19">
        <f>[14]allomanyi_adatok_publi_ezerFt!$B$83+[14]allomanyi_adatok_publi_ezerFt!$B$179</f>
        <v>181123.72321900001</v>
      </c>
      <c r="F6" s="19">
        <f>[15]allomanyi_adatok_publi_ezerFt!$B$83+[15]allomanyi_adatok_publi_ezerFt!$B$179</f>
        <v>175854.922017</v>
      </c>
      <c r="G6" s="19">
        <f>[16]allomanyi_adatok_publi_ezerFt!$B$83+[16]allomanyi_adatok_publi_ezerFt!$B$179</f>
        <v>169383.507354</v>
      </c>
      <c r="H6" s="19">
        <f>[2]allomanyi_adatok_publi_millióFt!$B$83+[2]allomanyi_adatok_publi_millióFt!$B$179</f>
        <v>164212.62990299999</v>
      </c>
      <c r="I6" s="19">
        <f>[8]allomanyi_adatok_publi_millióFt!$B$179+[8]allomanyi_adatok_publi_millióFt!$B$83</f>
        <v>155325.27429999999</v>
      </c>
      <c r="J6" s="19">
        <f>[17]allomanyi_adatok_publi_millióFt!$B$83+[17]allomanyi_adatok_publi_millióFt!$B$179</f>
        <v>153784.84196799999</v>
      </c>
    </row>
    <row r="7" spans="2:10" ht="30" x14ac:dyDescent="0.25">
      <c r="B7" s="27" t="s">
        <v>96</v>
      </c>
      <c r="C7" s="19">
        <f>[12]allomanyi_adatok_ezerFt!$C$83+[12]allomanyi_adatok_ezerFt!$C$179</f>
        <v>137603.02870199998</v>
      </c>
      <c r="D7" s="19">
        <f>[13]allomanyi_adatok_publi_ezerFt!$C$83+[13]allomanyi_adatok_publi_ezerFt!$C$179</f>
        <v>150975.10921300002</v>
      </c>
      <c r="E7" s="19">
        <f>[14]allomanyi_adatok_publi_ezerFt!$C$83+[14]allomanyi_adatok_publi_ezerFt!$C$179</f>
        <v>150488.33406699999</v>
      </c>
      <c r="F7" s="19">
        <f>[15]allomanyi_adatok_publi_ezerFt!$C$83+[15]allomanyi_adatok_publi_ezerFt!$C$179</f>
        <v>155900.91485299999</v>
      </c>
      <c r="G7" s="19">
        <f>[16]allomanyi_adatok_publi_ezerFt!$C$83+[16]allomanyi_adatok_publi_ezerFt!$C$179</f>
        <v>132371.54996899999</v>
      </c>
      <c r="H7" s="19">
        <f>[2]allomanyi_adatok_publi_millióFt!$C$83+[2]allomanyi_adatok_publi_millióFt!$C$179</f>
        <v>111170.060447</v>
      </c>
      <c r="I7" s="19">
        <f>[8]allomanyi_adatok_publi_millióFt!$C$83+[8]allomanyi_adatok_publi_millióFt!$C$179</f>
        <v>110175.06219699999</v>
      </c>
      <c r="J7" s="19">
        <f>[17]allomanyi_adatok_publi_millióFt!$C$84+[17]allomanyi_adatok_publi_millióFt!$C$179</f>
        <v>121342.20169099999</v>
      </c>
    </row>
    <row r="8" spans="2:10" ht="60" x14ac:dyDescent="0.25">
      <c r="B8" s="28" t="s">
        <v>103</v>
      </c>
      <c r="C8" s="20">
        <f>[12]allomanyi_adatok_ezerFt!$D$179</f>
        <v>633.691506</v>
      </c>
      <c r="D8" s="20">
        <f>[13]allomanyi_adatok_publi_ezerFt!$D$179</f>
        <v>809.149495</v>
      </c>
      <c r="E8" s="20">
        <f>[14]allomanyi_adatok_publi_ezerFt!$D$179</f>
        <v>764.29137300000002</v>
      </c>
      <c r="F8" s="20">
        <f>[15]allomanyi_adatok_publi_ezerFt!$D$179</f>
        <v>975.55891399999996</v>
      </c>
      <c r="G8" s="20">
        <f>0</f>
        <v>0</v>
      </c>
      <c r="H8" s="20">
        <f>0</f>
        <v>0</v>
      </c>
      <c r="I8" s="20">
        <f>[8]allomanyi_adatok_publi_millióFt!$D$83</f>
        <v>0</v>
      </c>
      <c r="J8" s="20">
        <v>0</v>
      </c>
    </row>
    <row r="9" spans="2:10" ht="30" x14ac:dyDescent="0.25">
      <c r="B9" s="27" t="s">
        <v>102</v>
      </c>
      <c r="C9" s="19">
        <f>[12]allomanyi_adatok_ezerFt!$E$83+[12]allomanyi_adatok_ezerFt!$E$179</f>
        <v>98594.539281000005</v>
      </c>
      <c r="D9" s="19">
        <f>[13]allomanyi_adatok_publi_ezerFt!$E$83+[13]allomanyi_adatok_publi_ezerFt!$E$179</f>
        <v>81989.528174999999</v>
      </c>
      <c r="E9" s="19">
        <f>[14]allomanyi_adatok_publi_ezerFt!$E$83+[14]allomanyi_adatok_publi_ezerFt!$E$179</f>
        <v>73720.293409999998</v>
      </c>
      <c r="F9" s="19">
        <f>[15]allomanyi_adatok_publi_ezerFt!$E$83+[15]allomanyi_adatok_publi_ezerFt!$E$179</f>
        <v>72727.919368000003</v>
      </c>
      <c r="G9" s="19">
        <f>[16]allomanyi_adatok_publi_ezerFt!$E$83+[16]allomanyi_adatok_publi_ezerFt!$E$179</f>
        <v>87288.339422999998</v>
      </c>
      <c r="H9" s="19">
        <f>[2]allomanyi_adatok_publi_millióFt!$E$83+[2]allomanyi_adatok_publi_millióFt!$E$179</f>
        <v>81138.844257000004</v>
      </c>
      <c r="I9" s="19">
        <f>[8]allomanyi_adatok_publi_millióFt!$E$83+[8]allomanyi_adatok_publi_millióFt!$E$179</f>
        <v>73809.665943999993</v>
      </c>
      <c r="J9" s="19">
        <f>[17]allomanyi_adatok_publi_millióFt!$E$83+[17]allomanyi_adatok_publi_millióFt!$E$179</f>
        <v>82388.014854000008</v>
      </c>
    </row>
    <row r="10" spans="2:10" ht="30" x14ac:dyDescent="0.25">
      <c r="B10" s="27" t="s">
        <v>101</v>
      </c>
      <c r="C10" s="19">
        <f>[12]allomanyi_adatok_ezerFt!$F$83+[12]allomanyi_adatok_ezerFt!$F$179</f>
        <v>34116.827353000001</v>
      </c>
      <c r="D10" s="19">
        <f>[13]allomanyi_adatok_publi_ezerFt!$F$83+[13]allomanyi_adatok_publi_ezerFt!$F$179</f>
        <v>25352.188147000001</v>
      </c>
      <c r="E10" s="19">
        <f>[14]allomanyi_adatok_publi_ezerFt!$F$83+[14]allomanyi_adatok_publi_ezerFt!$F$179</f>
        <v>20206.279212000001</v>
      </c>
      <c r="F10" s="19">
        <f>[15]allomanyi_adatok_publi_ezerFt!$F$83+[15]allomanyi_adatok_publi_ezerFt!$F$179</f>
        <v>17780.451297</v>
      </c>
      <c r="G10" s="19">
        <f>[16]allomanyi_adatok_publi_ezerFt!$F$83+[16]allomanyi_adatok_publi_ezerFt!$F$179</f>
        <v>19208.740590999998</v>
      </c>
      <c r="H10" s="19">
        <f>[2]allomanyi_adatok_publi_millióFt!$F$83+[2]allomanyi_adatok_publi_millióFt!$F$179</f>
        <v>17369.342324000001</v>
      </c>
      <c r="I10" s="19">
        <f>[8]allomanyi_adatok_publi_millióFt!$G$83+[8]allomanyi_adatok_publi_millióFt!$G$144</f>
        <v>3143.6052180000001</v>
      </c>
      <c r="J10" s="19">
        <f>[17]allomanyi_adatok_publi_millióFt!$F$83+[17]allomanyi_adatok_publi_millióFt!$F$179</f>
        <v>36276.568364999999</v>
      </c>
    </row>
    <row r="11" spans="2:10" ht="60" x14ac:dyDescent="0.25">
      <c r="B11" s="28" t="s">
        <v>100</v>
      </c>
      <c r="C11" s="20">
        <f>[12]allomanyi_adatok_ezerFt!$G$179</f>
        <v>1836.3384659999999</v>
      </c>
      <c r="D11" s="20">
        <f>[13]allomanyi_adatok_publi_ezerFt!$G$179</f>
        <v>1223.3744750000001</v>
      </c>
      <c r="E11" s="20">
        <f>[14]allomanyi_adatok_publi_ezerFt!$G$179</f>
        <v>996.44544399999995</v>
      </c>
      <c r="F11" s="20">
        <f>0</f>
        <v>0</v>
      </c>
      <c r="G11" s="20">
        <f>0</f>
        <v>0</v>
      </c>
      <c r="H11" s="20">
        <f>0</f>
        <v>0</v>
      </c>
      <c r="I11" s="20">
        <f>[8]allomanyi_adatok_publi_millióFt!$G$83</f>
        <v>0</v>
      </c>
      <c r="J11" s="20">
        <f>[17]allomanyi_adatok_publi_millióFt!$G$83</f>
        <v>0</v>
      </c>
    </row>
    <row r="12" spans="2:10" ht="30" x14ac:dyDescent="0.25">
      <c r="B12" s="27" t="s">
        <v>94</v>
      </c>
      <c r="C12" s="19">
        <f>[12]allomanyi_adatok_ezerFt!$H$83+[12]allomanyi_adatok_ezerFt!$H$179</f>
        <v>22316.55903</v>
      </c>
      <c r="D12" s="19">
        <f>[13]allomanyi_adatok_publi_ezerFt!$H$83+[13]allomanyi_adatok_publi_ezerFt!$H$179</f>
        <v>18598.496666999999</v>
      </c>
      <c r="E12" s="19">
        <f>[14]allomanyi_adatok_publi_ezerFt!$H$83+[14]allomanyi_adatok_publi_ezerFt!$H$179</f>
        <v>16251.765523</v>
      </c>
      <c r="F12" s="19">
        <f>[15]allomanyi_adatok_publi_ezerFt!$H$83+[15]allomanyi_adatok_publi_ezerFt!$H$179</f>
        <v>19871.944056</v>
      </c>
      <c r="G12" s="19">
        <f>[16]allomanyi_adatok_publi_ezerFt!$H$83+[16]allomanyi_adatok_publi_ezerFt!$H$179</f>
        <v>10851.656005999999</v>
      </c>
      <c r="H12" s="19">
        <f>[2]allomanyi_adatok_publi_millióFt!$H$83+[2]allomanyi_adatok_publi_millióFt!$H$179</f>
        <v>6416.0025910000004</v>
      </c>
      <c r="I12" s="19">
        <f>[8]allomanyi_adatok_publi_millióFt!$H$83+[8]allomanyi_adatok_publi_millióFt!$H$179</f>
        <v>9357.5301010000003</v>
      </c>
      <c r="J12" s="19">
        <f>[17]allomanyi_adatok_publi_millióFt!$H$83+[17]allomanyi_adatok_publi_millióFt!$H$179</f>
        <v>6058.8117199999997</v>
      </c>
    </row>
    <row r="13" spans="2:10" ht="30.75" thickBot="1" x14ac:dyDescent="0.3">
      <c r="B13" s="27" t="s">
        <v>99</v>
      </c>
      <c r="C13" s="21">
        <f>C6+C7+C9+C10+C12</f>
        <v>463871.584692</v>
      </c>
      <c r="D13" s="21">
        <f>D6+D7+D9+D10+D12</f>
        <v>451689.75513899996</v>
      </c>
      <c r="E13" s="21">
        <f>E6+E7+E9+E10+E12</f>
        <v>441790.39543099998</v>
      </c>
      <c r="F13" s="21">
        <f>F6+F7+F9+F10+F12</f>
        <v>442136.15159099997</v>
      </c>
      <c r="G13" s="21">
        <f>G6+G7+G9+G10+G12</f>
        <v>419103.793343</v>
      </c>
      <c r="H13" s="21">
        <f>[2]allomanyi_adatok_publi_millióFt!$I$83+[2]allomanyi_adatok_publi_millióFt!$I$179</f>
        <v>380306.87952200003</v>
      </c>
      <c r="I13" s="21">
        <f>[8]allomanyi_adatok_publi_millióFt!$I$83+[8]allomanyi_adatok_publi_millióFt!$I$179</f>
        <v>374450.84292299999</v>
      </c>
      <c r="J13" s="21">
        <f>[17]allomanyi_adatok_publi_millióFt!$I$83+[17]allomanyi_adatok_publi_millióFt!$I$179</f>
        <v>389227.55209800001</v>
      </c>
    </row>
    <row r="14" spans="2:10" ht="30" x14ac:dyDescent="0.25">
      <c r="B14" s="9" t="s">
        <v>98</v>
      </c>
      <c r="C14" s="8" t="s">
        <v>50</v>
      </c>
      <c r="D14" s="7" t="s">
        <v>49</v>
      </c>
      <c r="E14" s="7" t="s">
        <v>48</v>
      </c>
      <c r="F14" s="7" t="s">
        <v>47</v>
      </c>
      <c r="G14" s="7" t="s">
        <v>46</v>
      </c>
      <c r="H14" s="7" t="s">
        <v>110</v>
      </c>
      <c r="I14" s="10" t="s">
        <v>111</v>
      </c>
      <c r="J14" s="10" t="s">
        <v>112</v>
      </c>
    </row>
    <row r="15" spans="2:10" x14ac:dyDescent="0.25">
      <c r="B15" s="29" t="s">
        <v>97</v>
      </c>
      <c r="C15" s="22">
        <f>[12]allomanyi_adatok_ezerFt!$J$179</f>
        <v>99117.949624999994</v>
      </c>
      <c r="D15" s="22">
        <f>[13]allomanyi_adatok_publi_ezerFt!$J$179</f>
        <v>106836.232708</v>
      </c>
      <c r="E15" s="22">
        <f>[14]allomanyi_adatok_publi_ezerFt!$J$179</f>
        <v>113219.731701</v>
      </c>
      <c r="F15" s="22">
        <f>[15]allomanyi_adatok_publi_ezerFt!$J$179</f>
        <v>119561.456651</v>
      </c>
      <c r="G15" s="22">
        <f>[16]allomanyi_adatok_publi_ezerFt!$J$179</f>
        <v>133579.24074899999</v>
      </c>
      <c r="H15" s="22">
        <f>[2]allomanyi_adatok_publi_millióFt!$J$179</f>
        <v>137989.69896000001</v>
      </c>
      <c r="I15" s="22">
        <f>[8]allomanyi_adatok_publi_millióFt!$J$83+[8]allomanyi_adatok_publi_millióFt!$J$179</f>
        <v>141558.15726599999</v>
      </c>
      <c r="J15" s="22">
        <f>[17]allomanyi_adatok_publi_millióFt!$J$83+[17]allomanyi_adatok_publi_millióFt!$J$179</f>
        <v>152291.32946199999</v>
      </c>
    </row>
    <row r="16" spans="2:10" ht="30" x14ac:dyDescent="0.25">
      <c r="B16" s="29" t="s">
        <v>96</v>
      </c>
      <c r="C16" s="22">
        <f>[12]allomanyi_adatok_ezerFt!$K$179</f>
        <v>43730.719899999996</v>
      </c>
      <c r="D16" s="22">
        <f>[13]allomanyi_adatok_publi_ezerFt!$K$179</f>
        <v>51260.102604</v>
      </c>
      <c r="E16" s="22">
        <f>[14]allomanyi_adatok_publi_ezerFt!$K$179</f>
        <v>68482.606719999996</v>
      </c>
      <c r="F16" s="22">
        <f>[15]allomanyi_adatok_publi_ezerFt!$K$179</f>
        <v>77646.529137000005</v>
      </c>
      <c r="G16" s="22">
        <f>[16]allomanyi_adatok_publi_ezerFt!$K$179</f>
        <v>83584.833910000001</v>
      </c>
      <c r="H16" s="22">
        <f>[2]allomanyi_adatok_publi_millióFt!$K$179</f>
        <v>88758.048486</v>
      </c>
      <c r="I16" s="22">
        <f>[8]allomanyi_adatok_publi_millióFt!$K$83+[8]allomanyi_adatok_publi_millióFt!$K$179</f>
        <v>89073.758897000007</v>
      </c>
      <c r="J16" s="22">
        <f>[17]allomanyi_adatok_publi_millióFt!$K$83+[17]allomanyi_adatok_publi_millióFt!$K$179</f>
        <v>91443.949412000002</v>
      </c>
    </row>
    <row r="17" spans="2:10" x14ac:dyDescent="0.25">
      <c r="B17" s="29" t="s">
        <v>95</v>
      </c>
      <c r="C17" s="22">
        <f>[12]allomanyi_adatok_ezerFt!$L$179</f>
        <v>108638.859189</v>
      </c>
      <c r="D17" s="22">
        <f>[13]allomanyi_adatok_publi_ezerFt!$L$179</f>
        <v>89901.348249999995</v>
      </c>
      <c r="E17" s="22">
        <f>[14]allomanyi_adatok_publi_ezerFt!$L$179</f>
        <v>100802.519061</v>
      </c>
      <c r="F17" s="22">
        <f>[15]allomanyi_adatok_publi_ezerFt!$L$179</f>
        <v>79504.292010000005</v>
      </c>
      <c r="G17" s="22">
        <f>[16]allomanyi_adatok_publi_ezerFt!$L$179</f>
        <v>89624.027665000001</v>
      </c>
      <c r="H17" s="22">
        <f>[2]allomanyi_adatok_publi_millióFt!$L$83+[2]allomanyi_adatok_publi_millióFt!$L$179</f>
        <v>82914.038251999998</v>
      </c>
      <c r="I17" s="22">
        <f>[8]allomanyi_adatok_publi_millióFt!$L$179</f>
        <v>100566.154648</v>
      </c>
      <c r="J17" s="22">
        <f>[17]allomanyi_adatok_publi_millióFt!$L$179</f>
        <v>105114.503945</v>
      </c>
    </row>
    <row r="18" spans="2:10" ht="30" x14ac:dyDescent="0.25">
      <c r="B18" s="29" t="s">
        <v>94</v>
      </c>
      <c r="C18" s="22">
        <f>[12]allomanyi_adatok_ezerFt!$M$179</f>
        <v>29348.959715000001</v>
      </c>
      <c r="D18" s="22">
        <f>[13]allomanyi_adatok_publi_ezerFt!$M$179</f>
        <v>31948.216581000001</v>
      </c>
      <c r="E18" s="22">
        <f>[14]allomanyi_adatok_publi_ezerFt!$M$179</f>
        <v>34102.331055000002</v>
      </c>
      <c r="F18" s="22">
        <f>[15]allomanyi_adatok_publi_ezerFt!$M$83+[15]allomanyi_adatok_publi_ezerFt!$M$179</f>
        <v>30665.910947</v>
      </c>
      <c r="G18" s="22">
        <f>[16]allomanyi_adatok_publi_ezerFt!$M$83+[16]allomanyi_adatok_publi_ezerFt!$M$179</f>
        <v>16637.612887000003</v>
      </c>
      <c r="H18" s="22">
        <f>[2]allomanyi_adatok_publi_millióFt!$M$83+[2]allomanyi_adatok_publi_millióFt!$M$179</f>
        <v>15835.731690000001</v>
      </c>
      <c r="I18" s="22">
        <f>[8]allomanyi_adatok_publi_millióFt!$M$83+[8]allomanyi_adatok_publi_millióFt!$M$179</f>
        <v>15460.210308000002</v>
      </c>
      <c r="J18" s="22">
        <f>[17]allomanyi_adatok_publi_millióFt!$M$179</f>
        <v>17915.288161</v>
      </c>
    </row>
    <row r="19" spans="2:10" ht="30.75" thickBot="1" x14ac:dyDescent="0.3">
      <c r="B19" s="29" t="s">
        <v>93</v>
      </c>
      <c r="C19" s="23">
        <f>C15+C16+C17+C18</f>
        <v>280836.48842899996</v>
      </c>
      <c r="D19" s="23">
        <f>D15+D16+D17+D18</f>
        <v>279945.90014300001</v>
      </c>
      <c r="E19" s="23">
        <f>SUM(E15:E18)</f>
        <v>316607.18853700004</v>
      </c>
      <c r="F19" s="23">
        <f>F15+F16+F17+F18</f>
        <v>307378.18874500005</v>
      </c>
      <c r="G19" s="23">
        <f>G15+G16+G17+G18</f>
        <v>323425.715211</v>
      </c>
      <c r="H19" s="23">
        <f>[2]allomanyi_adatok_publi_millióFt!$N$83+[2]allomanyi_adatok_publi_millióFt!$N$179</f>
        <v>325497.51738799998</v>
      </c>
      <c r="I19" s="23">
        <f>[8]allomanyi_adatok_publi_millióFt!$N$83+[8]allomanyi_adatok_publi_millióFt!$N$179</f>
        <v>346658.32922399999</v>
      </c>
      <c r="J19" s="23">
        <f>[17]allomanyi_adatok_publi_millióFt!$N$179</f>
        <v>366765.07098000002</v>
      </c>
    </row>
    <row r="20" spans="2:10" ht="29.45" customHeight="1" x14ac:dyDescent="0.25">
      <c r="B20" s="30" t="s">
        <v>92</v>
      </c>
      <c r="C20" s="8" t="s">
        <v>50</v>
      </c>
      <c r="D20" s="7" t="s">
        <v>49</v>
      </c>
      <c r="E20" s="7" t="s">
        <v>48</v>
      </c>
      <c r="F20" s="7" t="s">
        <v>47</v>
      </c>
      <c r="G20" s="7" t="s">
        <v>46</v>
      </c>
      <c r="H20" s="7" t="s">
        <v>110</v>
      </c>
      <c r="I20" s="10" t="s">
        <v>111</v>
      </c>
      <c r="J20" s="10" t="s">
        <v>113</v>
      </c>
    </row>
    <row r="21" spans="2:10" ht="30" x14ac:dyDescent="0.25">
      <c r="B21" s="25" t="s">
        <v>91</v>
      </c>
      <c r="C21" s="31">
        <f>[12]allomanyi_adatok_ezerFt!$O$83+[12]allomanyi_adatok_ezerFt!$O$179</f>
        <v>744708.07312100008</v>
      </c>
      <c r="D21" s="31">
        <f>[13]allomanyi_adatok_publi_ezerFt!$O$83+[13]allomanyi_adatok_publi_ezerFt!$O$179</f>
        <v>731635.65528199996</v>
      </c>
      <c r="E21" s="31">
        <f>[14]allomanyi_adatok_publi_ezerFt!$O$83+[14]allomanyi_adatok_publi_ezerFt!$O$179</f>
        <v>758397.58396800002</v>
      </c>
      <c r="F21" s="31">
        <f>[15]allomanyi_adatok_publi_ezerFt!$O$83+[15]allomanyi_adatok_publi_ezerFt!$O$179</f>
        <v>749514.34033599996</v>
      </c>
      <c r="G21" s="31">
        <f>[16]allomanyi_adatok_publi_ezerFt!$O$83+[16]allomanyi_adatok_publi_ezerFt!$O$179</f>
        <v>742529.50855399994</v>
      </c>
      <c r="H21" s="31">
        <f>[2]allomanyi_adatok_publi_millióFt!$O$83+[2]allomanyi_adatok_publi_millióFt!$O$179</f>
        <v>705804.39691000001</v>
      </c>
      <c r="I21" s="31">
        <f>[8]allomanyi_adatok_publi_millióFt!$O$83+[8]allomanyi_adatok_publi_millióFt!$O$179</f>
        <v>721109.17214699998</v>
      </c>
      <c r="J21" s="31">
        <f>[17]allomanyi_adatok_publi_millióFt!$O$83+[17]allomanyi_adatok_publi_millióFt!$O$179</f>
        <v>756003.71683299995</v>
      </c>
    </row>
    <row r="22" spans="2:10" x14ac:dyDescent="0.25">
      <c r="B22" s="25" t="s">
        <v>90</v>
      </c>
      <c r="C22" s="22">
        <f>[12]allomanyi_adatok_ezerFt!$P$83+[12]allomanyi_adatok_ezerFt!$P$179</f>
        <v>410921.136711</v>
      </c>
      <c r="D22" s="22">
        <f>[13]allomanyi_adatok_publi_ezerFt!$P$83+[13]allomanyi_adatok_publi_ezerFt!$P$179</f>
        <v>369283.71555300005</v>
      </c>
      <c r="E22" s="22">
        <f>[14]allomanyi_adatok_publi_ezerFt!$P$83+[14]allomanyi_adatok_publi_ezerFt!$P$179</f>
        <v>398597.11913599999</v>
      </c>
      <c r="F22" s="22">
        <f>[15]allomanyi_adatok_publi_ezerFt!$P$83+[15]allomanyi_adatok_publi_ezerFt!$P$179</f>
        <v>395954.85978500004</v>
      </c>
      <c r="G22" s="22">
        <f>[16]allomanyi_adatok_publi_ezerFt!$P$83+[16]allomanyi_adatok_publi_ezerFt!$P$179</f>
        <v>394562.585754</v>
      </c>
      <c r="H22" s="22">
        <f>[2]allomanyi_adatok_publi_millióFt!$P$83+[2]allomanyi_adatok_publi_millióFt!$P$179</f>
        <v>379586.21693700005</v>
      </c>
      <c r="I22" s="22">
        <f>[8]allomanyi_adatok_publi_millióFt!$P$83+[8]allomanyi_adatok_publi_millióFt!$P$179</f>
        <v>401183.22030799999</v>
      </c>
      <c r="J22" s="22">
        <f>[17]allomanyi_adatok_publi_millióFt!$P$83+[17]allomanyi_adatok_publi_millióFt!$P$179</f>
        <v>440356.74619999999</v>
      </c>
    </row>
    <row r="23" spans="2:10" x14ac:dyDescent="0.25">
      <c r="B23" s="25" t="s">
        <v>89</v>
      </c>
      <c r="C23" s="22">
        <f>[12]allomanyi_adatok_ezerFt!$Q$83+[12]allomanyi_adatok_ezerFt!$Q$179</f>
        <v>33143.456319999998</v>
      </c>
      <c r="D23" s="22">
        <f>[13]allomanyi_adatok_publi_ezerFt!$Q$83+[13]allomanyi_adatok_publi_ezerFt!$Q$179</f>
        <v>32191.286313999997</v>
      </c>
      <c r="E23" s="22">
        <f>[14]allomanyi_adatok_publi_ezerFt!$R$83+[14]allomanyi_adatok_publi_ezerFt!$R$179</f>
        <v>71933.708868999995</v>
      </c>
      <c r="F23" s="22">
        <f>[15]allomanyi_adatok_publi_ezerFt!$Q$83+[15]allomanyi_adatok_publi_ezerFt!$Q$179</f>
        <v>25544.239788999999</v>
      </c>
      <c r="G23" s="22">
        <f>[16]allomanyi_adatok_publi_ezerFt!$Q$83+[16]allomanyi_adatok_publi_ezerFt!$Q$179</f>
        <v>25075.983092999999</v>
      </c>
      <c r="H23" s="22">
        <f>[2]allomanyi_adatok_publi_millióFt!$Q$83+[2]allomanyi_adatok_publi_millióFt!$Q$179</f>
        <v>25404.035174999997</v>
      </c>
      <c r="I23" s="22">
        <f>[8]allomanyi_adatok_publi_millióFt!$Q$83+[8]allomanyi_adatok_publi_millióFt!$Q$179</f>
        <v>25864.363203000001</v>
      </c>
      <c r="J23" s="22">
        <f>[17]allomanyi_adatok_publi_millióFt!$Q$83+[17]allomanyi_adatok_publi_millióFt!$Q$179</f>
        <v>26387.069276999999</v>
      </c>
    </row>
    <row r="24" spans="2:10" x14ac:dyDescent="0.25">
      <c r="B24" s="25" t="s">
        <v>88</v>
      </c>
      <c r="C24" s="22">
        <f>[12]allomanyi_adatok_ezerFt!$R$83+[12]allomanyi_adatok_ezerFt!$R$179</f>
        <v>72901.750599000006</v>
      </c>
      <c r="D24" s="22">
        <f>[13]allomanyi_adatok_publi_ezerFt!$R$83+[13]allomanyi_adatok_publi_ezerFt!$R$179</f>
        <v>70262.139189000009</v>
      </c>
      <c r="E24" s="22">
        <f>[14]allomanyi_adatok_publi_ezerFt!$R$83+[14]allomanyi_adatok_publi_ezerFt!$R$179</f>
        <v>71933.708868999995</v>
      </c>
      <c r="F24" s="22">
        <f>[15]allomanyi_adatok_publi_ezerFt!$R$83+[15]allomanyi_adatok_publi_ezerFt!$R$179</f>
        <v>69849.499188999995</v>
      </c>
      <c r="G24" s="22">
        <f>[16]allomanyi_adatok_publi_ezerFt!$R$83+[16]allomanyi_adatok_publi_ezerFt!$R$179</f>
        <v>70090.333425000004</v>
      </c>
      <c r="H24" s="22">
        <f>[2]allomanyi_adatok_publi_millióFt!$R$83+[2]allomanyi_adatok_publi_millióFt!$R$179</f>
        <v>69074.207719000013</v>
      </c>
      <c r="I24" s="22">
        <f>[8]allomanyi_adatok_publi_millióFt!$R$83+[8]allomanyi_adatok_publi_millióFt!$R$179</f>
        <v>70237.148726999993</v>
      </c>
      <c r="J24" s="22">
        <f>[17]allomanyi_adatok_publi_millióFt!$R$83+[17]allomanyi_adatok_publi_millióFt!$R$179</f>
        <v>68763.652092000004</v>
      </c>
    </row>
    <row r="25" spans="2:10" x14ac:dyDescent="0.25">
      <c r="B25" s="25" t="s">
        <v>87</v>
      </c>
      <c r="C25" s="22">
        <f>[12]allomanyi_adatok_ezerFt!$S$83+[12]allomanyi_adatok_ezerFt!$S$179</f>
        <v>247935.109677</v>
      </c>
      <c r="D25" s="22">
        <f>[13]allomanyi_adatok_publi_ezerFt!$S$83+[13]allomanyi_adatok_publi_ezerFt!$S$179</f>
        <v>234803.763362</v>
      </c>
      <c r="E25" s="22">
        <f>[14]allomanyi_adatok_publi_ezerFt!$S$83+[14]allomanyi_adatok_publi_ezerFt!$S$179</f>
        <v>239685.58492899998</v>
      </c>
      <c r="F25" s="22">
        <f>[15]allomanyi_adatok_publi_ezerFt!$S$83+[15]allomanyi_adatok_publi_ezerFt!$S$179</f>
        <v>245324.25164600002</v>
      </c>
      <c r="G25" s="22">
        <f>[16]allomanyi_adatok_publi_ezerFt!$S$83+[16]allomanyi_adatok_publi_ezerFt!$S$179</f>
        <v>223667.628127</v>
      </c>
      <c r="H25" s="22">
        <f>[2]allomanyi_adatok_publi_millióFt!$S$83+[2]allomanyi_adatok_publi_millióFt!$S$179</f>
        <v>193488.74720100002</v>
      </c>
      <c r="I25" s="22">
        <f>[8]allomanyi_adatok_publi_millióFt!$S$83+[8]allomanyi_adatok_publi_millióFt!$S$179</f>
        <v>198743.285722</v>
      </c>
      <c r="J25" s="22">
        <f>[17]allomanyi_adatok_publi_millióFt!$S$83+[17]allomanyi_adatok_publi_millióFt!$S$179</f>
        <v>214171.89424999998</v>
      </c>
    </row>
    <row r="26" spans="2:10" x14ac:dyDescent="0.25">
      <c r="B26" s="26" t="s">
        <v>86</v>
      </c>
      <c r="C26" s="24">
        <f>[12]allomanyi_adatok_ezerFt!$T$83+[12]allomanyi_adatok_ezerFt!$T$179</f>
        <v>353980.31659599999</v>
      </c>
      <c r="D26" s="24">
        <f>[13]allomanyi_adatok_publi_ezerFt!$T$179+[13]allomanyi_adatok_publi_ezerFt!$T$83</f>
        <v>337257.18886500003</v>
      </c>
      <c r="E26" s="24">
        <f>[14]allomanyi_adatok_publi_ezerFt!$T$83+[14]allomanyi_adatok_publi_ezerFt!$T$179</f>
        <v>335428.66203400004</v>
      </c>
      <c r="F26" s="24">
        <f>[15]allomanyi_adatok_publi_ezerFt!$T$83+[15]allomanyi_adatok_publi_ezerFt!$T$179</f>
        <v>340717.99062399997</v>
      </c>
      <c r="G26" s="24">
        <f>[16]allomanyi_adatok_publi_ezerFt!$T$83+[16]allomanyi_adatok_publi_ezerFt!$T$179</f>
        <v>318833.94464499998</v>
      </c>
      <c r="H26" s="24">
        <f>[2]allomanyi_adatok_publi_millióFt!$T$83+[2]allomanyi_adatok_publi_millióFt!$T$179</f>
        <v>287966.99009500002</v>
      </c>
      <c r="I26" s="24">
        <f>[8]allomanyi_adatok_publi_millióFt!$T$83+[8]allomanyi_adatok_publi_millióFt!$T$179</f>
        <v>294844.79765199998</v>
      </c>
      <c r="J26" s="24">
        <f>[17]allomanyi_adatok_publi_millióFt!$T$83+[17]allomanyi_adatok_publi_millióFt!$T$179</f>
        <v>309322.61561899999</v>
      </c>
    </row>
    <row r="29" spans="2:10" x14ac:dyDescent="0.25">
      <c r="C29" s="3"/>
    </row>
  </sheetData>
  <mergeCells count="1">
    <mergeCell ref="B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Mg_szakágazati_idősor</vt:lpstr>
      <vt:lpstr>Élip_szakágazati_idősor</vt:lpstr>
      <vt:lpstr>Mg_hiteljelleg_szerinti_idősor</vt:lpstr>
      <vt:lpstr>Élip_hiteljellegszerinti_idősor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2024-05-31T09:32:45Z</dcterms:created>
  <dcterms:modified xsi:type="dcterms:W3CDTF">2025-03-03T14:32:45Z</dcterms:modified>
</cp:coreProperties>
</file>