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yovai Tamás\Gyovai Tamás\OSAP\20250815 - OSAP - adatok, idősorok\Elküldött\"/>
    </mc:Choice>
  </mc:AlternateContent>
  <bookViews>
    <workbookView xWindow="0" yWindow="0" windowWidth="28800" windowHeight="12420" tabRatio="769" firstSheet="28" activeTab="36"/>
  </bookViews>
  <sheets>
    <sheet name="Országos 2012" sheetId="1" r:id="rId1"/>
    <sheet name="Nagyvad 2012" sheetId="2" r:id="rId2"/>
    <sheet name="Apróvad 2012" sheetId="3" r:id="rId3"/>
    <sheet name="Országos 2013" sheetId="4" r:id="rId4"/>
    <sheet name="Nagyvad 2013" sheetId="5" r:id="rId5"/>
    <sheet name="Apróvad 2013" sheetId="6" r:id="rId6"/>
    <sheet name="Országos 2014" sheetId="7" r:id="rId7"/>
    <sheet name="Nagyvad 2014" sheetId="8" r:id="rId8"/>
    <sheet name="Apróvad 2014" sheetId="9" r:id="rId9"/>
    <sheet name="Országos 2015" sheetId="10" r:id="rId10"/>
    <sheet name="Nagyvad 2015" sheetId="11" r:id="rId11"/>
    <sheet name="Apróvad 2015" sheetId="12" r:id="rId12"/>
    <sheet name="Országos 2016" sheetId="13" r:id="rId13"/>
    <sheet name="Nagyvad 2016" sheetId="14" r:id="rId14"/>
    <sheet name="Apróvad 2016" sheetId="15" r:id="rId15"/>
    <sheet name="Országos 2017" sheetId="16" r:id="rId16"/>
    <sheet name="Nagyvad 2017" sheetId="17" r:id="rId17"/>
    <sheet name="Apróvad 2017" sheetId="18" r:id="rId18"/>
    <sheet name="Országos 2018" sheetId="24" r:id="rId19"/>
    <sheet name="Nagyvad 2018" sheetId="20" r:id="rId20"/>
    <sheet name="Apróvad 2018" sheetId="21" r:id="rId21"/>
    <sheet name="Országos 2019" sheetId="25" r:id="rId22"/>
    <sheet name="Nagyvad 2019" sheetId="26" r:id="rId23"/>
    <sheet name="Apróvad 2019" sheetId="27" r:id="rId24"/>
    <sheet name="Országos 2020" sheetId="28" r:id="rId25"/>
    <sheet name="Nagyvad 2020" sheetId="29" r:id="rId26"/>
    <sheet name="Apróvad 2020" sheetId="30" r:id="rId27"/>
    <sheet name="Országos 2021" sheetId="34" r:id="rId28"/>
    <sheet name="Nagyvad 2021" sheetId="35" r:id="rId29"/>
    <sheet name="Apróvad 2021" sheetId="36" r:id="rId30"/>
    <sheet name="Országos 2022" sheetId="43" r:id="rId31"/>
    <sheet name="Nagyvad 2022" sheetId="44" r:id="rId32"/>
    <sheet name="Apróvad 2022" sheetId="45" r:id="rId33"/>
    <sheet name="Országos 2023" sheetId="40" r:id="rId34"/>
    <sheet name="Nagyvad 2023" sheetId="41" r:id="rId35"/>
    <sheet name="Apróvad 2023" sheetId="42" r:id="rId36"/>
    <sheet name="Országos 2024" sheetId="46" r:id="rId37"/>
    <sheet name="Nagyvad 2024" sheetId="47" r:id="rId38"/>
    <sheet name="Apróvad 2024" sheetId="48" r:id="rId39"/>
  </sheets>
  <definedNames>
    <definedName name="Excel_BuiltIn_Print_Area" localSheetId="2">'Apróvad 2012'!$A$1:$Q$25</definedName>
    <definedName name="Excel_BuiltIn_Print_Area" localSheetId="11">'Apróvad 2015'!$A$1:$Q$25</definedName>
    <definedName name="Excel_BuiltIn_Print_Area" localSheetId="1">'Nagyvad 2012'!$A$1:$Q$25</definedName>
    <definedName name="Excel_BuiltIn_Print_Area" localSheetId="10">'Nagyvad 2015'!$A$1:$Q$25</definedName>
    <definedName name="Excel_BuiltIn_Print_Area" localSheetId="0">'Országos 2012'!$A$1:$Q$32</definedName>
    <definedName name="Excel_BuiltIn_Print_Area" localSheetId="9">'Országos 2015'!$A$1:$Q$32</definedName>
    <definedName name="_xlnm.Print_Area" localSheetId="5">'Apróvad 2013'!$A$1:$Q$25</definedName>
    <definedName name="_xlnm.Print_Area" localSheetId="8">'Apróvad 2014'!$A$1:$Q$25</definedName>
    <definedName name="_xlnm.Print_Area" localSheetId="14">'Apróvad 2016'!$A$1:$Q$28</definedName>
    <definedName name="_xlnm.Print_Area" localSheetId="17">'Apróvad 2017'!$A$1:$Q$28</definedName>
    <definedName name="_xlnm.Print_Area" localSheetId="29">'Apróvad 2021'!$A$1:$W$25</definedName>
    <definedName name="_xlnm.Print_Area" localSheetId="32">'Apróvad 2022'!$A$1:$W$25</definedName>
    <definedName name="_xlnm.Print_Area" localSheetId="35">'Apróvad 2023'!$A$1:$W$25</definedName>
    <definedName name="_xlnm.Print_Area" localSheetId="38">'Apróvad 2024'!$A$1:$W$25</definedName>
    <definedName name="_xlnm.Print_Area" localSheetId="4">'Nagyvad 2013'!$A$1:$Q$25</definedName>
    <definedName name="_xlnm.Print_Area" localSheetId="7">'Nagyvad 2014'!$A$1:$Q$25</definedName>
    <definedName name="_xlnm.Print_Area" localSheetId="13">'Nagyvad 2016'!$A$1:$Q$28</definedName>
    <definedName name="_xlnm.Print_Area" localSheetId="16">'Nagyvad 2017'!$A$1:$Q$28</definedName>
    <definedName name="_xlnm.Print_Area" localSheetId="28">'Nagyvad 2021'!$A$1:$V$25</definedName>
    <definedName name="_xlnm.Print_Area" localSheetId="31">'Nagyvad 2022'!$A$1:$V$25</definedName>
    <definedName name="_xlnm.Print_Area" localSheetId="34">'Nagyvad 2023'!$A$1:$V$25</definedName>
    <definedName name="_xlnm.Print_Area" localSheetId="37">'Nagyvad 2024'!$A$1:$V$25</definedName>
    <definedName name="_xlnm.Print_Area" localSheetId="3">'Országos 2013'!$A$1:$Q$32</definedName>
    <definedName name="_xlnm.Print_Area" localSheetId="6">'Országos 2014'!$A$1:$Q$32</definedName>
    <definedName name="_xlnm.Print_Area" localSheetId="12">'Országos 2016'!$A$1:$U$35</definedName>
    <definedName name="_xlnm.Print_Area" localSheetId="15">'Országos 2017'!$A$1:$U$35</definedName>
    <definedName name="_xlnm.Print_Area" localSheetId="27">'Országos 2021'!$A$1:$U$38</definedName>
    <definedName name="_xlnm.Print_Area" localSheetId="30">'Országos 2022'!$A$1:$W$38</definedName>
    <definedName name="_xlnm.Print_Area" localSheetId="33">'Országos 2023'!$A$1:$W$38</definedName>
    <definedName name="_xlnm.Print_Area" localSheetId="36">'Országos 2024'!$A$1:$W$38</definedName>
    <definedName name="Print_Area_0" localSheetId="5">'Apróvad 2013'!$A$1:$Q$25</definedName>
    <definedName name="Print_Area_0" localSheetId="14">'Apróvad 2016'!$A$1:$Q$28</definedName>
    <definedName name="Print_Area_0" localSheetId="17">'Apróvad 2017'!$A$1:$Q$28</definedName>
    <definedName name="Print_Area_0" localSheetId="4">'Nagyvad 2013'!$A$1:$Q$25</definedName>
    <definedName name="Print_Area_0" localSheetId="13">'Nagyvad 2016'!$A$1:$Q$28</definedName>
    <definedName name="Print_Area_0" localSheetId="16">'Nagyvad 2017'!$A$1:$Q$28</definedName>
    <definedName name="Print_Area_0" localSheetId="3">'Országos 2013'!$A$1:$Q$32</definedName>
    <definedName name="Print_Area_0" localSheetId="12">'Országos 2016'!$A$1:$Q$35</definedName>
    <definedName name="Print_Area_0" localSheetId="15">'Országos 2017'!$A$1:$Q$35</definedName>
    <definedName name="Print_Area_0_0" localSheetId="14">'Apróvad 2016'!$A$1:$Q$25</definedName>
    <definedName name="Print_Area_0_0" localSheetId="17">'Apróvad 2017'!$A$1:$Q$25</definedName>
    <definedName name="Print_Area_0_0" localSheetId="13">'Nagyvad 2016'!$A$1:$Q$25</definedName>
    <definedName name="Print_Area_0_0" localSheetId="16">'Nagyvad 2017'!$A$1:$Q$25</definedName>
    <definedName name="Print_Area_0_0" localSheetId="12">'Országos 2016'!$A$1:$Q$32</definedName>
    <definedName name="Print_Area_0_0" localSheetId="15">'Országos 2017'!$A$1:$Q$32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25" i="45" l="1"/>
  <c r="V25" i="45"/>
  <c r="U25" i="45"/>
  <c r="T25" i="45"/>
  <c r="R25" i="45"/>
  <c r="Q25" i="45"/>
  <c r="P25" i="45"/>
  <c r="N25" i="45"/>
  <c r="M25" i="45"/>
  <c r="L25" i="45"/>
  <c r="J25" i="45"/>
  <c r="I25" i="45"/>
  <c r="H25" i="45"/>
  <c r="G25" i="45"/>
  <c r="F25" i="45"/>
  <c r="D25" i="45"/>
  <c r="C25" i="45"/>
  <c r="B25" i="45"/>
  <c r="S24" i="45"/>
  <c r="O24" i="45"/>
  <c r="K24" i="45"/>
  <c r="E24" i="45"/>
  <c r="S23" i="45"/>
  <c r="O23" i="45"/>
  <c r="K23" i="45"/>
  <c r="E23" i="45"/>
  <c r="S22" i="45"/>
  <c r="O22" i="45"/>
  <c r="K22" i="45"/>
  <c r="E22" i="45"/>
  <c r="S21" i="45"/>
  <c r="O21" i="45"/>
  <c r="K21" i="45"/>
  <c r="E21" i="45"/>
  <c r="S20" i="45"/>
  <c r="O20" i="45"/>
  <c r="K20" i="45"/>
  <c r="E20" i="45"/>
  <c r="S19" i="45"/>
  <c r="O19" i="45"/>
  <c r="K19" i="45"/>
  <c r="E19" i="45"/>
  <c r="S18" i="45"/>
  <c r="O18" i="45"/>
  <c r="K18" i="45"/>
  <c r="E18" i="45"/>
  <c r="S17" i="45"/>
  <c r="O17" i="45"/>
  <c r="K17" i="45"/>
  <c r="E17" i="45"/>
  <c r="S16" i="45"/>
  <c r="O16" i="45"/>
  <c r="K16" i="45"/>
  <c r="E16" i="45"/>
  <c r="S15" i="45"/>
  <c r="O15" i="45"/>
  <c r="K15" i="45"/>
  <c r="E15" i="45"/>
  <c r="S14" i="45"/>
  <c r="O14" i="45"/>
  <c r="K14" i="45"/>
  <c r="E14" i="45"/>
  <c r="S13" i="45"/>
  <c r="O13" i="45"/>
  <c r="K13" i="45"/>
  <c r="E13" i="45"/>
  <c r="S12" i="45"/>
  <c r="O12" i="45"/>
  <c r="K12" i="45"/>
  <c r="E12" i="45"/>
  <c r="S11" i="45"/>
  <c r="O11" i="45"/>
  <c r="K11" i="45"/>
  <c r="E11" i="45"/>
  <c r="S10" i="45"/>
  <c r="O10" i="45"/>
  <c r="K10" i="45"/>
  <c r="E10" i="45"/>
  <c r="S9" i="45"/>
  <c r="O9" i="45"/>
  <c r="K9" i="45"/>
  <c r="E9" i="45"/>
  <c r="S8" i="45"/>
  <c r="O8" i="45"/>
  <c r="K8" i="45"/>
  <c r="E8" i="45"/>
  <c r="S7" i="45"/>
  <c r="O7" i="45"/>
  <c r="K7" i="45"/>
  <c r="E7" i="45"/>
  <c r="S6" i="45"/>
  <c r="S25" i="45" s="1"/>
  <c r="O6" i="45"/>
  <c r="O25" i="45" s="1"/>
  <c r="K6" i="45"/>
  <c r="K25" i="45" s="1"/>
  <c r="E6" i="45"/>
  <c r="E25" i="45" s="1"/>
  <c r="V25" i="44"/>
  <c r="T25" i="44"/>
  <c r="S25" i="44"/>
  <c r="R25" i="44"/>
  <c r="Q25" i="44"/>
  <c r="O25" i="44"/>
  <c r="N25" i="44"/>
  <c r="M25" i="44"/>
  <c r="L25" i="44"/>
  <c r="J25" i="44"/>
  <c r="I25" i="44"/>
  <c r="H25" i="44"/>
  <c r="G25" i="44"/>
  <c r="E25" i="44"/>
  <c r="D25" i="44"/>
  <c r="C25" i="44"/>
  <c r="B25" i="44"/>
  <c r="U24" i="44"/>
  <c r="P24" i="44"/>
  <c r="K24" i="44"/>
  <c r="F24" i="44"/>
  <c r="U23" i="44"/>
  <c r="P23" i="44"/>
  <c r="K23" i="44"/>
  <c r="F23" i="44"/>
  <c r="U22" i="44"/>
  <c r="P22" i="44"/>
  <c r="K22" i="44"/>
  <c r="F22" i="44"/>
  <c r="U21" i="44"/>
  <c r="P21" i="44"/>
  <c r="K21" i="44"/>
  <c r="F21" i="44"/>
  <c r="U20" i="44"/>
  <c r="P20" i="44"/>
  <c r="K20" i="44"/>
  <c r="F20" i="44"/>
  <c r="U19" i="44"/>
  <c r="P19" i="44"/>
  <c r="K19" i="44"/>
  <c r="F19" i="44"/>
  <c r="U18" i="44"/>
  <c r="P18" i="44"/>
  <c r="K18" i="44"/>
  <c r="F18" i="44"/>
  <c r="U17" i="44"/>
  <c r="P17" i="44"/>
  <c r="K17" i="44"/>
  <c r="F17" i="44"/>
  <c r="U16" i="44"/>
  <c r="P16" i="44"/>
  <c r="K16" i="44"/>
  <c r="F16" i="44"/>
  <c r="U15" i="44"/>
  <c r="P15" i="44"/>
  <c r="K15" i="44"/>
  <c r="F15" i="44"/>
  <c r="U14" i="44"/>
  <c r="P14" i="44"/>
  <c r="K14" i="44"/>
  <c r="F14" i="44"/>
  <c r="U13" i="44"/>
  <c r="P13" i="44"/>
  <c r="K13" i="44"/>
  <c r="F13" i="44"/>
  <c r="U12" i="44"/>
  <c r="P12" i="44"/>
  <c r="K12" i="44"/>
  <c r="F12" i="44"/>
  <c r="U11" i="44"/>
  <c r="P11" i="44"/>
  <c r="K11" i="44"/>
  <c r="F11" i="44"/>
  <c r="U10" i="44"/>
  <c r="P10" i="44"/>
  <c r="K10" i="44"/>
  <c r="F10" i="44"/>
  <c r="U9" i="44"/>
  <c r="P9" i="44"/>
  <c r="K9" i="44"/>
  <c r="F9" i="44"/>
  <c r="U8" i="44"/>
  <c r="P8" i="44"/>
  <c r="K8" i="44"/>
  <c r="F8" i="44"/>
  <c r="U7" i="44"/>
  <c r="P7" i="44"/>
  <c r="K7" i="44"/>
  <c r="F7" i="44"/>
  <c r="U6" i="44"/>
  <c r="U25" i="44" s="1"/>
  <c r="P6" i="44"/>
  <c r="P25" i="44" s="1"/>
  <c r="K6" i="44"/>
  <c r="K25" i="44" s="1"/>
  <c r="F6" i="44"/>
  <c r="F25" i="44" s="1"/>
  <c r="J37" i="43"/>
  <c r="F37" i="43"/>
  <c r="J36" i="43"/>
  <c r="F36" i="43"/>
  <c r="K36" i="43" s="1"/>
  <c r="J35" i="43"/>
  <c r="F35" i="43"/>
  <c r="J34" i="43"/>
  <c r="F34" i="43"/>
  <c r="W33" i="43"/>
  <c r="V33" i="43"/>
  <c r="U33" i="43"/>
  <c r="T33" i="43"/>
  <c r="S33" i="43"/>
  <c r="R33" i="43"/>
  <c r="Q33" i="43"/>
  <c r="P33" i="43"/>
  <c r="O33" i="43"/>
  <c r="N33" i="43"/>
  <c r="M33" i="43"/>
  <c r="L33" i="43"/>
  <c r="I33" i="43"/>
  <c r="H33" i="43"/>
  <c r="G33" i="43"/>
  <c r="E33" i="43"/>
  <c r="D33" i="43"/>
  <c r="C33" i="43"/>
  <c r="J32" i="43"/>
  <c r="F32" i="43"/>
  <c r="K32" i="43" s="1"/>
  <c r="K31" i="43"/>
  <c r="J31" i="43"/>
  <c r="F31" i="43"/>
  <c r="J30" i="43"/>
  <c r="F30" i="43"/>
  <c r="K30" i="43" s="1"/>
  <c r="J29" i="43"/>
  <c r="F29" i="43"/>
  <c r="W28" i="43"/>
  <c r="V28" i="43"/>
  <c r="U28" i="43"/>
  <c r="T28" i="43"/>
  <c r="S28" i="43"/>
  <c r="R28" i="43"/>
  <c r="Q28" i="43"/>
  <c r="P28" i="43"/>
  <c r="O28" i="43"/>
  <c r="N28" i="43"/>
  <c r="M28" i="43"/>
  <c r="L28" i="43"/>
  <c r="I28" i="43"/>
  <c r="H28" i="43"/>
  <c r="G28" i="43"/>
  <c r="E28" i="43"/>
  <c r="D28" i="43"/>
  <c r="C28" i="43"/>
  <c r="J27" i="43"/>
  <c r="F27" i="43"/>
  <c r="K27" i="43" s="1"/>
  <c r="J26" i="43"/>
  <c r="J28" i="43" s="1"/>
  <c r="F26" i="43"/>
  <c r="K26" i="43" s="1"/>
  <c r="J25" i="43"/>
  <c r="F25" i="43"/>
  <c r="W24" i="43"/>
  <c r="V24" i="43"/>
  <c r="U24" i="43"/>
  <c r="T24" i="43"/>
  <c r="S24" i="43"/>
  <c r="R24" i="43"/>
  <c r="Q24" i="43"/>
  <c r="P24" i="43"/>
  <c r="O24" i="43"/>
  <c r="N24" i="43"/>
  <c r="M24" i="43"/>
  <c r="L24" i="43"/>
  <c r="I24" i="43"/>
  <c r="H24" i="43"/>
  <c r="G24" i="43"/>
  <c r="E24" i="43"/>
  <c r="D24" i="43"/>
  <c r="C24" i="43"/>
  <c r="J23" i="43"/>
  <c r="F23" i="43"/>
  <c r="K23" i="43" s="1"/>
  <c r="J22" i="43"/>
  <c r="F22" i="43"/>
  <c r="J21" i="43"/>
  <c r="F21" i="43"/>
  <c r="K21" i="43" s="1"/>
  <c r="W20" i="43"/>
  <c r="U20" i="43"/>
  <c r="T20" i="43"/>
  <c r="S20" i="43"/>
  <c r="R20" i="43"/>
  <c r="Q20" i="43"/>
  <c r="P20" i="43"/>
  <c r="O20" i="43"/>
  <c r="N20" i="43"/>
  <c r="M20" i="43"/>
  <c r="L20" i="43"/>
  <c r="I20" i="43"/>
  <c r="H20" i="43"/>
  <c r="G20" i="43"/>
  <c r="E20" i="43"/>
  <c r="D20" i="43"/>
  <c r="C20" i="43"/>
  <c r="J19" i="43"/>
  <c r="F19" i="43"/>
  <c r="K19" i="43" s="1"/>
  <c r="K18" i="43"/>
  <c r="J18" i="43"/>
  <c r="F18" i="43"/>
  <c r="J17" i="43"/>
  <c r="J20" i="43" s="1"/>
  <c r="F17" i="43"/>
  <c r="F20" i="43" s="1"/>
  <c r="W16" i="43"/>
  <c r="V16" i="43"/>
  <c r="U16" i="43"/>
  <c r="T16" i="43"/>
  <c r="S16" i="43"/>
  <c r="R16" i="43"/>
  <c r="Q16" i="43"/>
  <c r="P16" i="43"/>
  <c r="O16" i="43"/>
  <c r="N16" i="43"/>
  <c r="M16" i="43"/>
  <c r="L16" i="43"/>
  <c r="I16" i="43"/>
  <c r="H16" i="43"/>
  <c r="G16" i="43"/>
  <c r="E16" i="43"/>
  <c r="D16" i="43"/>
  <c r="C16" i="43"/>
  <c r="J15" i="43"/>
  <c r="F15" i="43"/>
  <c r="K15" i="43" s="1"/>
  <c r="J14" i="43"/>
  <c r="F14" i="43"/>
  <c r="K14" i="43" s="1"/>
  <c r="J13" i="43"/>
  <c r="J16" i="43" s="1"/>
  <c r="F13" i="43"/>
  <c r="K13" i="43" s="1"/>
  <c r="K16" i="43" s="1"/>
  <c r="W12" i="43"/>
  <c r="V12" i="43"/>
  <c r="U12" i="43"/>
  <c r="T12" i="43"/>
  <c r="S12" i="43"/>
  <c r="R12" i="43"/>
  <c r="Q12" i="43"/>
  <c r="P12" i="43"/>
  <c r="O12" i="43"/>
  <c r="N12" i="43"/>
  <c r="M12" i="43"/>
  <c r="L12" i="43"/>
  <c r="I12" i="43"/>
  <c r="H12" i="43"/>
  <c r="G12" i="43"/>
  <c r="E12" i="43"/>
  <c r="D12" i="43"/>
  <c r="C12" i="43"/>
  <c r="J11" i="43"/>
  <c r="F11" i="43"/>
  <c r="K11" i="43" s="1"/>
  <c r="J10" i="43"/>
  <c r="F10" i="43"/>
  <c r="K10" i="43" s="1"/>
  <c r="J9" i="43"/>
  <c r="F9" i="43"/>
  <c r="J8" i="43"/>
  <c r="F8" i="43"/>
  <c r="F12" i="43" l="1"/>
  <c r="F28" i="43"/>
  <c r="J12" i="43"/>
  <c r="F33" i="43"/>
  <c r="K34" i="43"/>
  <c r="K9" i="43"/>
  <c r="K22" i="43"/>
  <c r="K25" i="43"/>
  <c r="K28" i="43" s="1"/>
  <c r="J33" i="43"/>
  <c r="K35" i="43"/>
  <c r="K37" i="43"/>
  <c r="K24" i="43"/>
  <c r="F24" i="43"/>
  <c r="J24" i="43"/>
  <c r="F16" i="43"/>
  <c r="K17" i="43"/>
  <c r="K20" i="43" s="1"/>
  <c r="K8" i="43"/>
  <c r="K29" i="43"/>
  <c r="K33" i="43" s="1"/>
  <c r="K12" i="43" l="1"/>
  <c r="W25" i="42"/>
  <c r="V25" i="42"/>
  <c r="U25" i="42"/>
  <c r="T25" i="42"/>
  <c r="R25" i="42"/>
  <c r="Q25" i="42"/>
  <c r="P25" i="42"/>
  <c r="N25" i="42"/>
  <c r="M25" i="42"/>
  <c r="L25" i="42"/>
  <c r="J25" i="42"/>
  <c r="I25" i="42"/>
  <c r="H25" i="42"/>
  <c r="G25" i="42"/>
  <c r="F25" i="42"/>
  <c r="D25" i="42"/>
  <c r="C25" i="42"/>
  <c r="B25" i="42"/>
  <c r="S24" i="42"/>
  <c r="O24" i="42"/>
  <c r="K24" i="42"/>
  <c r="E24" i="42"/>
  <c r="S23" i="42"/>
  <c r="O23" i="42"/>
  <c r="K23" i="42"/>
  <c r="E23" i="42"/>
  <c r="S22" i="42"/>
  <c r="O22" i="42"/>
  <c r="K22" i="42"/>
  <c r="E22" i="42"/>
  <c r="S21" i="42"/>
  <c r="O21" i="42"/>
  <c r="K21" i="42"/>
  <c r="E21" i="42"/>
  <c r="S20" i="42"/>
  <c r="O20" i="42"/>
  <c r="K20" i="42"/>
  <c r="E20" i="42"/>
  <c r="S19" i="42"/>
  <c r="O19" i="42"/>
  <c r="K19" i="42"/>
  <c r="E19" i="42"/>
  <c r="S18" i="42"/>
  <c r="O18" i="42"/>
  <c r="K18" i="42"/>
  <c r="E18" i="42"/>
  <c r="S17" i="42"/>
  <c r="O17" i="42"/>
  <c r="K17" i="42"/>
  <c r="E17" i="42"/>
  <c r="S16" i="42"/>
  <c r="O16" i="42"/>
  <c r="K16" i="42"/>
  <c r="E16" i="42"/>
  <c r="S15" i="42"/>
  <c r="O15" i="42"/>
  <c r="K15" i="42"/>
  <c r="E15" i="42"/>
  <c r="S14" i="42"/>
  <c r="O14" i="42"/>
  <c r="K14" i="42"/>
  <c r="E14" i="42"/>
  <c r="S13" i="42"/>
  <c r="O13" i="42"/>
  <c r="K13" i="42"/>
  <c r="E13" i="42"/>
  <c r="S12" i="42"/>
  <c r="O12" i="42"/>
  <c r="K12" i="42"/>
  <c r="E12" i="42"/>
  <c r="S11" i="42"/>
  <c r="O11" i="42"/>
  <c r="K11" i="42"/>
  <c r="E11" i="42"/>
  <c r="S10" i="42"/>
  <c r="O10" i="42"/>
  <c r="K10" i="42"/>
  <c r="E10" i="42"/>
  <c r="S9" i="42"/>
  <c r="O9" i="42"/>
  <c r="K9" i="42"/>
  <c r="E9" i="42"/>
  <c r="S8" i="42"/>
  <c r="O8" i="42"/>
  <c r="K8" i="42"/>
  <c r="E8" i="42"/>
  <c r="S7" i="42"/>
  <c r="O7" i="42"/>
  <c r="K7" i="42"/>
  <c r="E7" i="42"/>
  <c r="S6" i="42"/>
  <c r="S25" i="42" s="1"/>
  <c r="O6" i="42"/>
  <c r="O25" i="42" s="1"/>
  <c r="K6" i="42"/>
  <c r="K25" i="42" s="1"/>
  <c r="E6" i="42"/>
  <c r="E25" i="42" s="1"/>
  <c r="V25" i="41"/>
  <c r="T25" i="41"/>
  <c r="S25" i="41"/>
  <c r="R25" i="41"/>
  <c r="Q25" i="41"/>
  <c r="O25" i="41"/>
  <c r="N25" i="41"/>
  <c r="M25" i="41"/>
  <c r="L25" i="41"/>
  <c r="J25" i="41"/>
  <c r="I25" i="41"/>
  <c r="H25" i="41"/>
  <c r="G25" i="41"/>
  <c r="E25" i="41"/>
  <c r="D25" i="41"/>
  <c r="C25" i="41"/>
  <c r="B25" i="41"/>
  <c r="U24" i="41"/>
  <c r="P24" i="41"/>
  <c r="K24" i="41"/>
  <c r="F24" i="41"/>
  <c r="U23" i="41"/>
  <c r="P23" i="41"/>
  <c r="K23" i="41"/>
  <c r="F23" i="41"/>
  <c r="U22" i="41"/>
  <c r="P22" i="41"/>
  <c r="K22" i="41"/>
  <c r="F22" i="41"/>
  <c r="U21" i="41"/>
  <c r="P21" i="41"/>
  <c r="K21" i="41"/>
  <c r="F21" i="41"/>
  <c r="U20" i="41"/>
  <c r="P20" i="41"/>
  <c r="K20" i="41"/>
  <c r="F20" i="41"/>
  <c r="U19" i="41"/>
  <c r="P19" i="41"/>
  <c r="K19" i="41"/>
  <c r="F19" i="41"/>
  <c r="U18" i="41"/>
  <c r="P18" i="41"/>
  <c r="K18" i="41"/>
  <c r="F18" i="41"/>
  <c r="U17" i="41"/>
  <c r="P17" i="41"/>
  <c r="K17" i="41"/>
  <c r="F17" i="41"/>
  <c r="U16" i="41"/>
  <c r="P16" i="41"/>
  <c r="K16" i="41"/>
  <c r="F16" i="41"/>
  <c r="U15" i="41"/>
  <c r="P15" i="41"/>
  <c r="K15" i="41"/>
  <c r="F15" i="41"/>
  <c r="U14" i="41"/>
  <c r="P14" i="41"/>
  <c r="K14" i="41"/>
  <c r="F14" i="41"/>
  <c r="U13" i="41"/>
  <c r="P13" i="41"/>
  <c r="K13" i="41"/>
  <c r="F13" i="41"/>
  <c r="U12" i="41"/>
  <c r="P12" i="41"/>
  <c r="K12" i="41"/>
  <c r="F12" i="41"/>
  <c r="U11" i="41"/>
  <c r="P11" i="41"/>
  <c r="K11" i="41"/>
  <c r="F11" i="41"/>
  <c r="U10" i="41"/>
  <c r="P10" i="41"/>
  <c r="K10" i="41"/>
  <c r="F10" i="41"/>
  <c r="U9" i="41"/>
  <c r="P9" i="41"/>
  <c r="K9" i="41"/>
  <c r="F9" i="41"/>
  <c r="U8" i="41"/>
  <c r="P8" i="41"/>
  <c r="K8" i="41"/>
  <c r="F8" i="41"/>
  <c r="U7" i="41"/>
  <c r="P7" i="41"/>
  <c r="K7" i="41"/>
  <c r="F7" i="41"/>
  <c r="U6" i="41"/>
  <c r="U25" i="41" s="1"/>
  <c r="P6" i="41"/>
  <c r="P25" i="41" s="1"/>
  <c r="K6" i="41"/>
  <c r="K25" i="41" s="1"/>
  <c r="F6" i="41"/>
  <c r="F25" i="41" s="1"/>
  <c r="W25" i="36" l="1"/>
  <c r="V25" i="36"/>
  <c r="U25" i="36"/>
  <c r="T25" i="36"/>
  <c r="R25" i="36"/>
  <c r="Q25" i="36"/>
  <c r="P25" i="36"/>
  <c r="N25" i="36"/>
  <c r="M25" i="36"/>
  <c r="L25" i="36"/>
  <c r="J25" i="36"/>
  <c r="I25" i="36"/>
  <c r="H25" i="36"/>
  <c r="G25" i="36"/>
  <c r="F25" i="36"/>
  <c r="D25" i="36"/>
  <c r="C25" i="36"/>
  <c r="B25" i="36"/>
  <c r="S24" i="36"/>
  <c r="O24" i="36"/>
  <c r="K24" i="36"/>
  <c r="E24" i="36"/>
  <c r="S23" i="36"/>
  <c r="O23" i="36"/>
  <c r="K23" i="36"/>
  <c r="E23" i="36"/>
  <c r="S22" i="36"/>
  <c r="O22" i="36"/>
  <c r="K22" i="36"/>
  <c r="E22" i="36"/>
  <c r="S21" i="36"/>
  <c r="O21" i="36"/>
  <c r="K21" i="36"/>
  <c r="E21" i="36"/>
  <c r="S20" i="36"/>
  <c r="O20" i="36"/>
  <c r="K20" i="36"/>
  <c r="E20" i="36"/>
  <c r="S19" i="36"/>
  <c r="O19" i="36"/>
  <c r="K19" i="36"/>
  <c r="E19" i="36"/>
  <c r="S18" i="36"/>
  <c r="O18" i="36"/>
  <c r="K18" i="36"/>
  <c r="E18" i="36"/>
  <c r="S17" i="36"/>
  <c r="O17" i="36"/>
  <c r="K17" i="36"/>
  <c r="E17" i="36"/>
  <c r="S16" i="36"/>
  <c r="O16" i="36"/>
  <c r="K16" i="36"/>
  <c r="E16" i="36"/>
  <c r="S15" i="36"/>
  <c r="O15" i="36"/>
  <c r="K15" i="36"/>
  <c r="E15" i="36"/>
  <c r="S14" i="36"/>
  <c r="O14" i="36"/>
  <c r="K14" i="36"/>
  <c r="E14" i="36"/>
  <c r="S13" i="36"/>
  <c r="O13" i="36"/>
  <c r="K13" i="36"/>
  <c r="E13" i="36"/>
  <c r="S12" i="36"/>
  <c r="O12" i="36"/>
  <c r="K12" i="36"/>
  <c r="E12" i="36"/>
  <c r="S11" i="36"/>
  <c r="O11" i="36"/>
  <c r="K11" i="36"/>
  <c r="E11" i="36"/>
  <c r="S10" i="36"/>
  <c r="O10" i="36"/>
  <c r="K10" i="36"/>
  <c r="E10" i="36"/>
  <c r="S9" i="36"/>
  <c r="O9" i="36"/>
  <c r="K9" i="36"/>
  <c r="E9" i="36"/>
  <c r="S8" i="36"/>
  <c r="O8" i="36"/>
  <c r="K8" i="36"/>
  <c r="E8" i="36"/>
  <c r="S7" i="36"/>
  <c r="O7" i="36"/>
  <c r="K7" i="36"/>
  <c r="E7" i="36"/>
  <c r="S6" i="36"/>
  <c r="S25" i="36" s="1"/>
  <c r="O6" i="36"/>
  <c r="O25" i="36" s="1"/>
  <c r="K6" i="36"/>
  <c r="K25" i="36" s="1"/>
  <c r="E6" i="36"/>
  <c r="E25" i="36" s="1"/>
  <c r="V25" i="35"/>
  <c r="T25" i="35"/>
  <c r="S25" i="35"/>
  <c r="R25" i="35"/>
  <c r="Q25" i="35"/>
  <c r="O25" i="35"/>
  <c r="N25" i="35"/>
  <c r="M25" i="35"/>
  <c r="L25" i="35"/>
  <c r="J25" i="35"/>
  <c r="I25" i="35"/>
  <c r="H25" i="35"/>
  <c r="G25" i="35"/>
  <c r="E25" i="35"/>
  <c r="D25" i="35"/>
  <c r="C25" i="35"/>
  <c r="B25" i="35"/>
  <c r="U24" i="35"/>
  <c r="P24" i="35"/>
  <c r="K24" i="35"/>
  <c r="F24" i="35"/>
  <c r="U23" i="35"/>
  <c r="P23" i="35"/>
  <c r="K23" i="35"/>
  <c r="F23" i="35"/>
  <c r="U22" i="35"/>
  <c r="P22" i="35"/>
  <c r="K22" i="35"/>
  <c r="F22" i="35"/>
  <c r="U21" i="35"/>
  <c r="P21" i="35"/>
  <c r="K21" i="35"/>
  <c r="F21" i="35"/>
  <c r="U20" i="35"/>
  <c r="P20" i="35"/>
  <c r="K20" i="35"/>
  <c r="F20" i="35"/>
  <c r="U19" i="35"/>
  <c r="P19" i="35"/>
  <c r="K19" i="35"/>
  <c r="F19" i="35"/>
  <c r="U18" i="35"/>
  <c r="P18" i="35"/>
  <c r="K18" i="35"/>
  <c r="F18" i="35"/>
  <c r="U17" i="35"/>
  <c r="P17" i="35"/>
  <c r="K17" i="35"/>
  <c r="F17" i="35"/>
  <c r="U16" i="35"/>
  <c r="P16" i="35"/>
  <c r="K16" i="35"/>
  <c r="F16" i="35"/>
  <c r="U15" i="35"/>
  <c r="P15" i="35"/>
  <c r="K15" i="35"/>
  <c r="F15" i="35"/>
  <c r="U14" i="35"/>
  <c r="P14" i="35"/>
  <c r="K14" i="35"/>
  <c r="F14" i="35"/>
  <c r="U13" i="35"/>
  <c r="P13" i="35"/>
  <c r="K13" i="35"/>
  <c r="F13" i="35"/>
  <c r="U12" i="35"/>
  <c r="P12" i="35"/>
  <c r="K12" i="35"/>
  <c r="F12" i="35"/>
  <c r="U11" i="35"/>
  <c r="P11" i="35"/>
  <c r="K11" i="35"/>
  <c r="F11" i="35"/>
  <c r="U10" i="35"/>
  <c r="P10" i="35"/>
  <c r="K10" i="35"/>
  <c r="F10" i="35"/>
  <c r="U9" i="35"/>
  <c r="P9" i="35"/>
  <c r="K9" i="35"/>
  <c r="F9" i="35"/>
  <c r="U8" i="35"/>
  <c r="P8" i="35"/>
  <c r="K8" i="35"/>
  <c r="F8" i="35"/>
  <c r="U7" i="35"/>
  <c r="P7" i="35"/>
  <c r="K7" i="35"/>
  <c r="F7" i="35"/>
  <c r="U6" i="35"/>
  <c r="U25" i="35" s="1"/>
  <c r="P6" i="35"/>
  <c r="P25" i="35" s="1"/>
  <c r="K6" i="35"/>
  <c r="K25" i="35" s="1"/>
  <c r="F6" i="35"/>
  <c r="F25" i="35" s="1"/>
  <c r="K37" i="34"/>
  <c r="F37" i="34"/>
  <c r="K36" i="34"/>
  <c r="F36" i="34"/>
  <c r="K35" i="34"/>
  <c r="F35" i="34"/>
  <c r="K34" i="34"/>
  <c r="F34" i="34"/>
  <c r="U33" i="34"/>
  <c r="T33" i="34"/>
  <c r="S33" i="34"/>
  <c r="R33" i="34"/>
  <c r="Q33" i="34"/>
  <c r="P33" i="34"/>
  <c r="O33" i="34"/>
  <c r="N33" i="34"/>
  <c r="M33" i="34"/>
  <c r="L33" i="34"/>
  <c r="I33" i="34"/>
  <c r="H33" i="34"/>
  <c r="G33" i="34"/>
  <c r="E33" i="34"/>
  <c r="D33" i="34"/>
  <c r="C33" i="34"/>
  <c r="J32" i="34"/>
  <c r="F32" i="34"/>
  <c r="K32" i="34" s="1"/>
  <c r="J31" i="34"/>
  <c r="F31" i="34"/>
  <c r="K31" i="34" s="1"/>
  <c r="J30" i="34"/>
  <c r="F30" i="34"/>
  <c r="J29" i="34"/>
  <c r="K29" i="34" s="1"/>
  <c r="F29" i="34"/>
  <c r="U28" i="34"/>
  <c r="T28" i="34"/>
  <c r="S28" i="34"/>
  <c r="R28" i="34"/>
  <c r="Q28" i="34"/>
  <c r="P28" i="34"/>
  <c r="O28" i="34"/>
  <c r="N28" i="34"/>
  <c r="M28" i="34"/>
  <c r="L28" i="34"/>
  <c r="I28" i="34"/>
  <c r="H28" i="34"/>
  <c r="G28" i="34"/>
  <c r="E28" i="34"/>
  <c r="D28" i="34"/>
  <c r="C28" i="34"/>
  <c r="J27" i="34"/>
  <c r="F27" i="34"/>
  <c r="K27" i="34" s="1"/>
  <c r="K26" i="34"/>
  <c r="J26" i="34"/>
  <c r="F26" i="34"/>
  <c r="J25" i="34"/>
  <c r="F25" i="34"/>
  <c r="F28" i="34" s="1"/>
  <c r="U24" i="34"/>
  <c r="T24" i="34"/>
  <c r="S24" i="34"/>
  <c r="R24" i="34"/>
  <c r="Q24" i="34"/>
  <c r="P24" i="34"/>
  <c r="O24" i="34"/>
  <c r="N24" i="34"/>
  <c r="M24" i="34"/>
  <c r="L24" i="34"/>
  <c r="I24" i="34"/>
  <c r="H24" i="34"/>
  <c r="G24" i="34"/>
  <c r="E24" i="34"/>
  <c r="D24" i="34"/>
  <c r="C24" i="34"/>
  <c r="J23" i="34"/>
  <c r="F23" i="34"/>
  <c r="K23" i="34" s="1"/>
  <c r="J22" i="34"/>
  <c r="K22" i="34" s="1"/>
  <c r="F22" i="34"/>
  <c r="J21" i="34"/>
  <c r="F21" i="34"/>
  <c r="F24" i="34" s="1"/>
  <c r="U20" i="34"/>
  <c r="T20" i="34"/>
  <c r="S20" i="34"/>
  <c r="R20" i="34"/>
  <c r="Q20" i="34"/>
  <c r="P20" i="34"/>
  <c r="O20" i="34"/>
  <c r="N20" i="34"/>
  <c r="M20" i="34"/>
  <c r="L20" i="34"/>
  <c r="I20" i="34"/>
  <c r="H20" i="34"/>
  <c r="G20" i="34"/>
  <c r="E20" i="34"/>
  <c r="D20" i="34"/>
  <c r="C20" i="34"/>
  <c r="J19" i="34"/>
  <c r="F19" i="34"/>
  <c r="J18" i="34"/>
  <c r="F18" i="34"/>
  <c r="K18" i="34" s="1"/>
  <c r="J17" i="34"/>
  <c r="F17" i="34"/>
  <c r="U16" i="34"/>
  <c r="T16" i="34"/>
  <c r="S16" i="34"/>
  <c r="R16" i="34"/>
  <c r="Q16" i="34"/>
  <c r="P16" i="34"/>
  <c r="O16" i="34"/>
  <c r="N16" i="34"/>
  <c r="M16" i="34"/>
  <c r="L16" i="34"/>
  <c r="I16" i="34"/>
  <c r="H16" i="34"/>
  <c r="G16" i="34"/>
  <c r="E16" i="34"/>
  <c r="D16" i="34"/>
  <c r="C16" i="34"/>
  <c r="J15" i="34"/>
  <c r="F15" i="34"/>
  <c r="K15" i="34" s="1"/>
  <c r="J14" i="34"/>
  <c r="F14" i="34"/>
  <c r="K14" i="34" s="1"/>
  <c r="J13" i="34"/>
  <c r="K13" i="34" s="1"/>
  <c r="F13" i="34"/>
  <c r="U12" i="34"/>
  <c r="T12" i="34"/>
  <c r="S12" i="34"/>
  <c r="R12" i="34"/>
  <c r="Q12" i="34"/>
  <c r="P12" i="34"/>
  <c r="O12" i="34"/>
  <c r="N12" i="34"/>
  <c r="M12" i="34"/>
  <c r="L12" i="34"/>
  <c r="I12" i="34"/>
  <c r="H12" i="34"/>
  <c r="G12" i="34"/>
  <c r="E12" i="34"/>
  <c r="D12" i="34"/>
  <c r="C12" i="34"/>
  <c r="J11" i="34"/>
  <c r="F11" i="34"/>
  <c r="K11" i="34" s="1"/>
  <c r="K10" i="34"/>
  <c r="J10" i="34"/>
  <c r="F10" i="34"/>
  <c r="J9" i="34"/>
  <c r="F9" i="34"/>
  <c r="J8" i="34"/>
  <c r="F8" i="34"/>
  <c r="F33" i="34" l="1"/>
  <c r="F20" i="34"/>
  <c r="K21" i="34"/>
  <c r="K24" i="34" s="1"/>
  <c r="J12" i="34"/>
  <c r="F16" i="34"/>
  <c r="K17" i="34"/>
  <c r="K19" i="34"/>
  <c r="K30" i="34"/>
  <c r="K33" i="34" s="1"/>
  <c r="K16" i="34"/>
  <c r="K9" i="34"/>
  <c r="K25" i="34"/>
  <c r="K28" i="34" s="1"/>
  <c r="F12" i="34"/>
  <c r="K8" i="34"/>
  <c r="K12" i="34" s="1"/>
  <c r="J33" i="34"/>
  <c r="J16" i="34"/>
  <c r="J20" i="34"/>
  <c r="J24" i="34"/>
  <c r="J28" i="34"/>
  <c r="K20" i="34" l="1"/>
  <c r="Q19" i="28"/>
  <c r="S25" i="30"/>
  <c r="R25" i="30"/>
  <c r="Q25" i="30"/>
  <c r="P25" i="30"/>
  <c r="N25" i="30"/>
  <c r="M25" i="30"/>
  <c r="L25" i="30"/>
  <c r="J25" i="30"/>
  <c r="I25" i="30"/>
  <c r="G25" i="30"/>
  <c r="F25" i="30"/>
  <c r="E25" i="30"/>
  <c r="D25" i="30"/>
  <c r="C25" i="30"/>
  <c r="B25" i="30"/>
  <c r="O24" i="30"/>
  <c r="K24" i="30"/>
  <c r="H24" i="30"/>
  <c r="O23" i="30"/>
  <c r="K23" i="30"/>
  <c r="H23" i="30"/>
  <c r="O22" i="30"/>
  <c r="K22" i="30"/>
  <c r="H22" i="30"/>
  <c r="O21" i="30"/>
  <c r="K21" i="30"/>
  <c r="H21" i="30"/>
  <c r="O20" i="30"/>
  <c r="K20" i="30"/>
  <c r="H20" i="30"/>
  <c r="O19" i="30"/>
  <c r="K19" i="30"/>
  <c r="H19" i="30"/>
  <c r="O18" i="30"/>
  <c r="K18" i="30"/>
  <c r="H18" i="30"/>
  <c r="O17" i="30"/>
  <c r="K17" i="30"/>
  <c r="H17" i="30"/>
  <c r="O16" i="30"/>
  <c r="K16" i="30"/>
  <c r="H16" i="30"/>
  <c r="O15" i="30"/>
  <c r="K15" i="30"/>
  <c r="H15" i="30"/>
  <c r="O14" i="30"/>
  <c r="K14" i="30"/>
  <c r="H14" i="30"/>
  <c r="O13" i="30"/>
  <c r="K13" i="30"/>
  <c r="H13" i="30"/>
  <c r="O12" i="30"/>
  <c r="K12" i="30"/>
  <c r="H12" i="30"/>
  <c r="O11" i="30"/>
  <c r="K11" i="30"/>
  <c r="H11" i="30"/>
  <c r="O10" i="30"/>
  <c r="K10" i="30"/>
  <c r="H10" i="30"/>
  <c r="O9" i="30"/>
  <c r="K9" i="30"/>
  <c r="H9" i="30"/>
  <c r="O8" i="30"/>
  <c r="K8" i="30"/>
  <c r="H8" i="30"/>
  <c r="O7" i="30"/>
  <c r="K7" i="30"/>
  <c r="H7" i="30"/>
  <c r="O6" i="30"/>
  <c r="K6" i="30"/>
  <c r="H6" i="30"/>
  <c r="P25" i="29"/>
  <c r="O25" i="29"/>
  <c r="N25" i="29"/>
  <c r="L25" i="29"/>
  <c r="K25" i="29"/>
  <c r="J25" i="29"/>
  <c r="H25" i="29"/>
  <c r="G25" i="29"/>
  <c r="F25" i="29"/>
  <c r="D25" i="29"/>
  <c r="C25" i="29"/>
  <c r="B25" i="29"/>
  <c r="Q24" i="29"/>
  <c r="M24" i="29"/>
  <c r="I24" i="29"/>
  <c r="E24" i="29"/>
  <c r="Q23" i="29"/>
  <c r="M23" i="29"/>
  <c r="I23" i="29"/>
  <c r="E23" i="29"/>
  <c r="Q22" i="29"/>
  <c r="M22" i="29"/>
  <c r="I22" i="29"/>
  <c r="E22" i="29"/>
  <c r="Q21" i="29"/>
  <c r="M21" i="29"/>
  <c r="I21" i="29"/>
  <c r="E21" i="29"/>
  <c r="Q20" i="29"/>
  <c r="M20" i="29"/>
  <c r="I20" i="29"/>
  <c r="E20" i="29"/>
  <c r="Q19" i="29"/>
  <c r="M19" i="29"/>
  <c r="I19" i="29"/>
  <c r="E19" i="29"/>
  <c r="Q18" i="29"/>
  <c r="M18" i="29"/>
  <c r="I18" i="29"/>
  <c r="E18" i="29"/>
  <c r="Q17" i="29"/>
  <c r="M17" i="29"/>
  <c r="I17" i="29"/>
  <c r="E17" i="29"/>
  <c r="Q16" i="29"/>
  <c r="M16" i="29"/>
  <c r="I16" i="29"/>
  <c r="E16" i="29"/>
  <c r="Q15" i="29"/>
  <c r="M15" i="29"/>
  <c r="I15" i="29"/>
  <c r="E15" i="29"/>
  <c r="Q14" i="29"/>
  <c r="M14" i="29"/>
  <c r="I14" i="29"/>
  <c r="E14" i="29"/>
  <c r="Q13" i="29"/>
  <c r="M13" i="29"/>
  <c r="I13" i="29"/>
  <c r="E13" i="29"/>
  <c r="Q12" i="29"/>
  <c r="M12" i="29"/>
  <c r="I12" i="29"/>
  <c r="E12" i="29"/>
  <c r="Q11" i="29"/>
  <c r="M11" i="29"/>
  <c r="I11" i="29"/>
  <c r="E11" i="29"/>
  <c r="Q10" i="29"/>
  <c r="M10" i="29"/>
  <c r="I10" i="29"/>
  <c r="E10" i="29"/>
  <c r="Q9" i="29"/>
  <c r="M9" i="29"/>
  <c r="I9" i="29"/>
  <c r="E9" i="29"/>
  <c r="Q8" i="29"/>
  <c r="M8" i="29"/>
  <c r="I8" i="29"/>
  <c r="E8" i="29"/>
  <c r="Q7" i="29"/>
  <c r="M7" i="29"/>
  <c r="I7" i="29"/>
  <c r="E7" i="29"/>
  <c r="Q6" i="29"/>
  <c r="Q25" i="29" s="1"/>
  <c r="M6" i="29"/>
  <c r="M25" i="29" s="1"/>
  <c r="I6" i="29"/>
  <c r="I25" i="29" s="1"/>
  <c r="E6" i="29"/>
  <c r="E25" i="29" s="1"/>
  <c r="K32" i="28"/>
  <c r="F32" i="28"/>
  <c r="K31" i="28"/>
  <c r="F31" i="28"/>
  <c r="K30" i="28"/>
  <c r="F30" i="28"/>
  <c r="K29" i="28"/>
  <c r="F29" i="28"/>
  <c r="Q28" i="28"/>
  <c r="P28" i="28"/>
  <c r="O28" i="28"/>
  <c r="N28" i="28"/>
  <c r="M28" i="28"/>
  <c r="I28" i="28"/>
  <c r="H28" i="28"/>
  <c r="G28" i="28"/>
  <c r="E28" i="28"/>
  <c r="D28" i="28"/>
  <c r="C28" i="28"/>
  <c r="J27" i="28"/>
  <c r="F27" i="28"/>
  <c r="J26" i="28"/>
  <c r="F26" i="28"/>
  <c r="J25" i="28"/>
  <c r="F25" i="28"/>
  <c r="J24" i="28"/>
  <c r="F24" i="28"/>
  <c r="Q23" i="28"/>
  <c r="P23" i="28"/>
  <c r="O23" i="28"/>
  <c r="N23" i="28"/>
  <c r="M23" i="28"/>
  <c r="I23" i="28"/>
  <c r="H23" i="28"/>
  <c r="G23" i="28"/>
  <c r="E23" i="28"/>
  <c r="D23" i="28"/>
  <c r="C23" i="28"/>
  <c r="J22" i="28"/>
  <c r="F22" i="28"/>
  <c r="J21" i="28"/>
  <c r="F21" i="28"/>
  <c r="J20" i="28"/>
  <c r="F20" i="28"/>
  <c r="P19" i="28"/>
  <c r="O19" i="28"/>
  <c r="N19" i="28"/>
  <c r="M19" i="28"/>
  <c r="I19" i="28"/>
  <c r="H19" i="28"/>
  <c r="G19" i="28"/>
  <c r="E19" i="28"/>
  <c r="D19" i="28"/>
  <c r="C19" i="28"/>
  <c r="J18" i="28"/>
  <c r="F18" i="28"/>
  <c r="J17" i="28"/>
  <c r="F17" i="28"/>
  <c r="J16" i="28"/>
  <c r="F16" i="28"/>
  <c r="Q15" i="28"/>
  <c r="P15" i="28"/>
  <c r="O15" i="28"/>
  <c r="N15" i="28"/>
  <c r="M15" i="28"/>
  <c r="I15" i="28"/>
  <c r="H15" i="28"/>
  <c r="G15" i="28"/>
  <c r="E15" i="28"/>
  <c r="D15" i="28"/>
  <c r="C15" i="28"/>
  <c r="J14" i="28"/>
  <c r="F14" i="28"/>
  <c r="J13" i="28"/>
  <c r="F13" i="28"/>
  <c r="J12" i="28"/>
  <c r="F12" i="28"/>
  <c r="Q11" i="28"/>
  <c r="P11" i="28"/>
  <c r="O11" i="28"/>
  <c r="N11" i="28"/>
  <c r="M11" i="28"/>
  <c r="I11" i="28"/>
  <c r="H11" i="28"/>
  <c r="G11" i="28"/>
  <c r="E11" i="28"/>
  <c r="D11" i="28"/>
  <c r="C11" i="28"/>
  <c r="J10" i="28"/>
  <c r="F10" i="28"/>
  <c r="J9" i="28"/>
  <c r="F9" i="28"/>
  <c r="J8" i="28"/>
  <c r="F8" i="28"/>
  <c r="J15" i="28" l="1"/>
  <c r="K12" i="28"/>
  <c r="K25" i="30"/>
  <c r="K26" i="28"/>
  <c r="K22" i="28"/>
  <c r="J23" i="28"/>
  <c r="K13" i="28"/>
  <c r="K27" i="28"/>
  <c r="F28" i="28"/>
  <c r="O25" i="30"/>
  <c r="H25" i="30"/>
  <c r="J28" i="28"/>
  <c r="K25" i="28"/>
  <c r="K21" i="28"/>
  <c r="K17" i="28"/>
  <c r="J19" i="28"/>
  <c r="K16" i="28"/>
  <c r="K18" i="28"/>
  <c r="K14" i="28"/>
  <c r="K15" i="28" s="1"/>
  <c r="K10" i="28"/>
  <c r="J11" i="28"/>
  <c r="K9" i="28"/>
  <c r="K24" i="28"/>
  <c r="F23" i="28"/>
  <c r="F11" i="28"/>
  <c r="K8" i="28"/>
  <c r="F19" i="28"/>
  <c r="F15" i="28"/>
  <c r="K20" i="28"/>
  <c r="J25" i="25"/>
  <c r="J26" i="25"/>
  <c r="J27" i="25"/>
  <c r="J24" i="25"/>
  <c r="S25" i="27"/>
  <c r="R25" i="27"/>
  <c r="Q25" i="27"/>
  <c r="P25" i="27"/>
  <c r="N25" i="27"/>
  <c r="M25" i="27"/>
  <c r="L25" i="27"/>
  <c r="J25" i="27"/>
  <c r="I25" i="27"/>
  <c r="G25" i="27"/>
  <c r="F25" i="27"/>
  <c r="E25" i="27"/>
  <c r="D25" i="27"/>
  <c r="C25" i="27"/>
  <c r="B25" i="27"/>
  <c r="O24" i="27"/>
  <c r="K24" i="27"/>
  <c r="H24" i="27"/>
  <c r="O23" i="27"/>
  <c r="K23" i="27"/>
  <c r="H23" i="27"/>
  <c r="O22" i="27"/>
  <c r="K22" i="27"/>
  <c r="H22" i="27"/>
  <c r="O21" i="27"/>
  <c r="K21" i="27"/>
  <c r="H21" i="27"/>
  <c r="O20" i="27"/>
  <c r="K20" i="27"/>
  <c r="H20" i="27"/>
  <c r="O19" i="27"/>
  <c r="K19" i="27"/>
  <c r="H19" i="27"/>
  <c r="O18" i="27"/>
  <c r="K18" i="27"/>
  <c r="H18" i="27"/>
  <c r="O17" i="27"/>
  <c r="K17" i="27"/>
  <c r="H17" i="27"/>
  <c r="O16" i="27"/>
  <c r="K16" i="27"/>
  <c r="H16" i="27"/>
  <c r="O15" i="27"/>
  <c r="K15" i="27"/>
  <c r="H15" i="27"/>
  <c r="O14" i="27"/>
  <c r="K14" i="27"/>
  <c r="H14" i="27"/>
  <c r="O13" i="27"/>
  <c r="K13" i="27"/>
  <c r="H13" i="27"/>
  <c r="O12" i="27"/>
  <c r="K12" i="27"/>
  <c r="H12" i="27"/>
  <c r="O11" i="27"/>
  <c r="K11" i="27"/>
  <c r="H11" i="27"/>
  <c r="O10" i="27"/>
  <c r="K10" i="27"/>
  <c r="H10" i="27"/>
  <c r="O9" i="27"/>
  <c r="K9" i="27"/>
  <c r="H9" i="27"/>
  <c r="O8" i="27"/>
  <c r="K8" i="27"/>
  <c r="H8" i="27"/>
  <c r="O7" i="27"/>
  <c r="K7" i="27"/>
  <c r="H7" i="27"/>
  <c r="O6" i="27"/>
  <c r="K6" i="27"/>
  <c r="H6" i="27"/>
  <c r="P25" i="26"/>
  <c r="O25" i="26"/>
  <c r="N25" i="26"/>
  <c r="L25" i="26"/>
  <c r="K25" i="26"/>
  <c r="J25" i="26"/>
  <c r="H25" i="26"/>
  <c r="G25" i="26"/>
  <c r="F25" i="26"/>
  <c r="D25" i="26"/>
  <c r="C25" i="26"/>
  <c r="B25" i="26"/>
  <c r="Q24" i="26"/>
  <c r="M24" i="26"/>
  <c r="I24" i="26"/>
  <c r="E24" i="26"/>
  <c r="Q23" i="26"/>
  <c r="M23" i="26"/>
  <c r="I23" i="26"/>
  <c r="E23" i="26"/>
  <c r="Q22" i="26"/>
  <c r="M22" i="26"/>
  <c r="I22" i="26"/>
  <c r="E22" i="26"/>
  <c r="Q21" i="26"/>
  <c r="M21" i="26"/>
  <c r="I21" i="26"/>
  <c r="E21" i="26"/>
  <c r="Q20" i="26"/>
  <c r="M20" i="26"/>
  <c r="I20" i="26"/>
  <c r="E20" i="26"/>
  <c r="Q19" i="26"/>
  <c r="M19" i="26"/>
  <c r="I19" i="26"/>
  <c r="E19" i="26"/>
  <c r="Q18" i="26"/>
  <c r="M18" i="26"/>
  <c r="I18" i="26"/>
  <c r="E18" i="26"/>
  <c r="Q17" i="26"/>
  <c r="M17" i="26"/>
  <c r="I17" i="26"/>
  <c r="E17" i="26"/>
  <c r="Q16" i="26"/>
  <c r="M16" i="26"/>
  <c r="I16" i="26"/>
  <c r="E16" i="26"/>
  <c r="Q15" i="26"/>
  <c r="M15" i="26"/>
  <c r="I15" i="26"/>
  <c r="E15" i="26"/>
  <c r="Q14" i="26"/>
  <c r="M14" i="26"/>
  <c r="I14" i="26"/>
  <c r="E14" i="26"/>
  <c r="Q13" i="26"/>
  <c r="M13" i="26"/>
  <c r="I13" i="26"/>
  <c r="E13" i="26"/>
  <c r="Q12" i="26"/>
  <c r="M12" i="26"/>
  <c r="I12" i="26"/>
  <c r="E12" i="26"/>
  <c r="Q11" i="26"/>
  <c r="M11" i="26"/>
  <c r="I11" i="26"/>
  <c r="E11" i="26"/>
  <c r="Q10" i="26"/>
  <c r="M10" i="26"/>
  <c r="I10" i="26"/>
  <c r="E10" i="26"/>
  <c r="Q9" i="26"/>
  <c r="M9" i="26"/>
  <c r="I9" i="26"/>
  <c r="E9" i="26"/>
  <c r="Q8" i="26"/>
  <c r="M8" i="26"/>
  <c r="I8" i="26"/>
  <c r="E8" i="26"/>
  <c r="Q7" i="26"/>
  <c r="M7" i="26"/>
  <c r="I7" i="26"/>
  <c r="E7" i="26"/>
  <c r="Q6" i="26"/>
  <c r="M6" i="26"/>
  <c r="M25" i="26" s="1"/>
  <c r="I6" i="26"/>
  <c r="I25" i="26" s="1"/>
  <c r="E6" i="26"/>
  <c r="E25" i="26" s="1"/>
  <c r="K32" i="25"/>
  <c r="F32" i="25"/>
  <c r="K31" i="25"/>
  <c r="F31" i="25"/>
  <c r="K30" i="25"/>
  <c r="F30" i="25"/>
  <c r="K29" i="25"/>
  <c r="F29" i="25"/>
  <c r="Q28" i="25"/>
  <c r="P28" i="25"/>
  <c r="O28" i="25"/>
  <c r="N28" i="25"/>
  <c r="M28" i="25"/>
  <c r="I28" i="25"/>
  <c r="H28" i="25"/>
  <c r="G28" i="25"/>
  <c r="E28" i="25"/>
  <c r="D28" i="25"/>
  <c r="C28" i="25"/>
  <c r="F27" i="25"/>
  <c r="K27" i="25" s="1"/>
  <c r="F26" i="25"/>
  <c r="K26" i="25" s="1"/>
  <c r="F25" i="25"/>
  <c r="K25" i="25" s="1"/>
  <c r="F24" i="25"/>
  <c r="Q23" i="25"/>
  <c r="P23" i="25"/>
  <c r="O23" i="25"/>
  <c r="N23" i="25"/>
  <c r="M23" i="25"/>
  <c r="I23" i="25"/>
  <c r="H23" i="25"/>
  <c r="G23" i="25"/>
  <c r="E23" i="25"/>
  <c r="D23" i="25"/>
  <c r="C23" i="25"/>
  <c r="J22" i="25"/>
  <c r="F22" i="25"/>
  <c r="J21" i="25"/>
  <c r="F21" i="25"/>
  <c r="J20" i="25"/>
  <c r="F20" i="25"/>
  <c r="Q19" i="25"/>
  <c r="P19" i="25"/>
  <c r="O19" i="25"/>
  <c r="N19" i="25"/>
  <c r="M19" i="25"/>
  <c r="I19" i="25"/>
  <c r="H19" i="25"/>
  <c r="G19" i="25"/>
  <c r="E19" i="25"/>
  <c r="D19" i="25"/>
  <c r="C19" i="25"/>
  <c r="J18" i="25"/>
  <c r="F18" i="25"/>
  <c r="J17" i="25"/>
  <c r="F17" i="25"/>
  <c r="J16" i="25"/>
  <c r="F16" i="25"/>
  <c r="Q15" i="25"/>
  <c r="P15" i="25"/>
  <c r="O15" i="25"/>
  <c r="N15" i="25"/>
  <c r="M15" i="25"/>
  <c r="I15" i="25"/>
  <c r="H15" i="25"/>
  <c r="G15" i="25"/>
  <c r="E15" i="25"/>
  <c r="D15" i="25"/>
  <c r="C15" i="25"/>
  <c r="J14" i="25"/>
  <c r="F14" i="25"/>
  <c r="J13" i="25"/>
  <c r="F13" i="25"/>
  <c r="J12" i="25"/>
  <c r="J15" i="25" s="1"/>
  <c r="F12" i="25"/>
  <c r="Q11" i="25"/>
  <c r="P11" i="25"/>
  <c r="O11" i="25"/>
  <c r="N11" i="25"/>
  <c r="M11" i="25"/>
  <c r="I11" i="25"/>
  <c r="H11" i="25"/>
  <c r="G11" i="25"/>
  <c r="E11" i="25"/>
  <c r="D11" i="25"/>
  <c r="C11" i="25"/>
  <c r="J10" i="25"/>
  <c r="F10" i="25"/>
  <c r="J9" i="25"/>
  <c r="F9" i="25"/>
  <c r="J8" i="25"/>
  <c r="F8" i="25"/>
  <c r="K8" i="25" s="1"/>
  <c r="F28" i="25" l="1"/>
  <c r="K24" i="25"/>
  <c r="J28" i="25"/>
  <c r="K21" i="25"/>
  <c r="K25" i="27"/>
  <c r="K11" i="28"/>
  <c r="K28" i="28"/>
  <c r="K23" i="28"/>
  <c r="K19" i="28"/>
  <c r="H25" i="27"/>
  <c r="O25" i="27"/>
  <c r="Q25" i="26"/>
  <c r="J23" i="25"/>
  <c r="K22" i="25"/>
  <c r="K13" i="25"/>
  <c r="J11" i="25"/>
  <c r="K10" i="25"/>
  <c r="K9" i="25"/>
  <c r="K11" i="25" s="1"/>
  <c r="K17" i="25"/>
  <c r="J19" i="25"/>
  <c r="K16" i="25"/>
  <c r="K18" i="25"/>
  <c r="K14" i="25"/>
  <c r="K12" i="25"/>
  <c r="K15" i="25" s="1"/>
  <c r="K28" i="25"/>
  <c r="F23" i="25"/>
  <c r="F15" i="25"/>
  <c r="F11" i="25"/>
  <c r="F19" i="25"/>
  <c r="K20" i="25"/>
  <c r="H11" i="21"/>
  <c r="K23" i="25" l="1"/>
  <c r="K19" i="25"/>
  <c r="S25" i="21"/>
  <c r="R25" i="21"/>
  <c r="Q25" i="21"/>
  <c r="P25" i="21"/>
  <c r="N25" i="21"/>
  <c r="M25" i="21"/>
  <c r="L25" i="21"/>
  <c r="J25" i="21"/>
  <c r="I25" i="21"/>
  <c r="G25" i="21"/>
  <c r="F25" i="21"/>
  <c r="E25" i="21"/>
  <c r="D25" i="21"/>
  <c r="C25" i="21"/>
  <c r="B25" i="21"/>
  <c r="O24" i="21"/>
  <c r="K24" i="21"/>
  <c r="H24" i="21"/>
  <c r="O23" i="21"/>
  <c r="K23" i="21"/>
  <c r="H23" i="21"/>
  <c r="O22" i="21"/>
  <c r="K22" i="21"/>
  <c r="H22" i="21"/>
  <c r="O21" i="21"/>
  <c r="K21" i="21"/>
  <c r="H21" i="21"/>
  <c r="O20" i="21"/>
  <c r="K20" i="21"/>
  <c r="H20" i="21"/>
  <c r="O19" i="21"/>
  <c r="K19" i="21"/>
  <c r="H19" i="21"/>
  <c r="O18" i="21"/>
  <c r="K18" i="21"/>
  <c r="H18" i="21"/>
  <c r="O17" i="21"/>
  <c r="K17" i="21"/>
  <c r="H17" i="21"/>
  <c r="O16" i="21"/>
  <c r="K16" i="21"/>
  <c r="H16" i="21"/>
  <c r="O15" i="21"/>
  <c r="K15" i="21"/>
  <c r="H15" i="21"/>
  <c r="O14" i="21"/>
  <c r="K14" i="21"/>
  <c r="H14" i="21"/>
  <c r="O13" i="21"/>
  <c r="K13" i="21"/>
  <c r="H13" i="21"/>
  <c r="O12" i="21"/>
  <c r="K12" i="21"/>
  <c r="H12" i="21"/>
  <c r="O11" i="21"/>
  <c r="K11" i="21"/>
  <c r="O10" i="21"/>
  <c r="K10" i="21"/>
  <c r="H10" i="21"/>
  <c r="O9" i="21"/>
  <c r="K9" i="21"/>
  <c r="H9" i="21"/>
  <c r="O8" i="21"/>
  <c r="K8" i="21"/>
  <c r="H8" i="21"/>
  <c r="O7" i="21"/>
  <c r="K7" i="21"/>
  <c r="H7" i="21"/>
  <c r="O6" i="21"/>
  <c r="K6" i="21"/>
  <c r="H6" i="21"/>
  <c r="P25" i="20"/>
  <c r="O25" i="20"/>
  <c r="N25" i="20"/>
  <c r="L25" i="20"/>
  <c r="K25" i="20"/>
  <c r="J25" i="20"/>
  <c r="H25" i="20"/>
  <c r="G25" i="20"/>
  <c r="F25" i="20"/>
  <c r="D25" i="20"/>
  <c r="C25" i="20"/>
  <c r="B25" i="20"/>
  <c r="Q24" i="20"/>
  <c r="M24" i="20"/>
  <c r="I24" i="20"/>
  <c r="E24" i="20"/>
  <c r="Q23" i="20"/>
  <c r="M23" i="20"/>
  <c r="I23" i="20"/>
  <c r="E23" i="20"/>
  <c r="Q22" i="20"/>
  <c r="M22" i="20"/>
  <c r="I22" i="20"/>
  <c r="E22" i="20"/>
  <c r="Q21" i="20"/>
  <c r="M21" i="20"/>
  <c r="I21" i="20"/>
  <c r="E21" i="20"/>
  <c r="Q20" i="20"/>
  <c r="M20" i="20"/>
  <c r="I20" i="20"/>
  <c r="E20" i="20"/>
  <c r="Q19" i="20"/>
  <c r="M19" i="20"/>
  <c r="I19" i="20"/>
  <c r="E19" i="20"/>
  <c r="Q18" i="20"/>
  <c r="M18" i="20"/>
  <c r="I18" i="20"/>
  <c r="E18" i="20"/>
  <c r="Q17" i="20"/>
  <c r="M17" i="20"/>
  <c r="I17" i="20"/>
  <c r="E17" i="20"/>
  <c r="Q16" i="20"/>
  <c r="M16" i="20"/>
  <c r="I16" i="20"/>
  <c r="E16" i="20"/>
  <c r="Q15" i="20"/>
  <c r="M15" i="20"/>
  <c r="I15" i="20"/>
  <c r="E15" i="20"/>
  <c r="Q14" i="20"/>
  <c r="M14" i="20"/>
  <c r="I14" i="20"/>
  <c r="E14" i="20"/>
  <c r="Q13" i="20"/>
  <c r="M13" i="20"/>
  <c r="I13" i="20"/>
  <c r="E13" i="20"/>
  <c r="Q12" i="20"/>
  <c r="M12" i="20"/>
  <c r="I12" i="20"/>
  <c r="E12" i="20"/>
  <c r="Q11" i="20"/>
  <c r="M11" i="20"/>
  <c r="I11" i="20"/>
  <c r="E11" i="20"/>
  <c r="Q10" i="20"/>
  <c r="M10" i="20"/>
  <c r="I10" i="20"/>
  <c r="E10" i="20"/>
  <c r="Q9" i="20"/>
  <c r="M9" i="20"/>
  <c r="I9" i="20"/>
  <c r="E9" i="20"/>
  <c r="Q8" i="20"/>
  <c r="M8" i="20"/>
  <c r="I8" i="20"/>
  <c r="E8" i="20"/>
  <c r="Q7" i="20"/>
  <c r="M7" i="20"/>
  <c r="I7" i="20"/>
  <c r="E7" i="20"/>
  <c r="Q6" i="20"/>
  <c r="Q25" i="20" s="1"/>
  <c r="M6" i="20"/>
  <c r="M25" i="20" s="1"/>
  <c r="I6" i="20"/>
  <c r="I25" i="20" s="1"/>
  <c r="E6" i="20"/>
  <c r="E25" i="20" s="1"/>
  <c r="K32" i="24"/>
  <c r="F32" i="24"/>
  <c r="K31" i="24"/>
  <c r="F31" i="24"/>
  <c r="K30" i="24"/>
  <c r="F30" i="24"/>
  <c r="K29" i="24"/>
  <c r="F29" i="24"/>
  <c r="Q28" i="24"/>
  <c r="P28" i="24"/>
  <c r="O28" i="24"/>
  <c r="N28" i="24"/>
  <c r="M28" i="24"/>
  <c r="I28" i="24"/>
  <c r="H28" i="24"/>
  <c r="G28" i="24"/>
  <c r="E28" i="24"/>
  <c r="D28" i="24"/>
  <c r="C28" i="24"/>
  <c r="J27" i="24"/>
  <c r="F27" i="24"/>
  <c r="K27" i="24" s="1"/>
  <c r="J26" i="24"/>
  <c r="F26" i="24"/>
  <c r="K26" i="24" s="1"/>
  <c r="J25" i="24"/>
  <c r="F25" i="24"/>
  <c r="K25" i="24" s="1"/>
  <c r="J24" i="24"/>
  <c r="J28" i="24" s="1"/>
  <c r="F24" i="24"/>
  <c r="Q23" i="24"/>
  <c r="P23" i="24"/>
  <c r="O23" i="24"/>
  <c r="N23" i="24"/>
  <c r="M23" i="24"/>
  <c r="I23" i="24"/>
  <c r="H23" i="24"/>
  <c r="G23" i="24"/>
  <c r="E23" i="24"/>
  <c r="D23" i="24"/>
  <c r="C23" i="24"/>
  <c r="J22" i="24"/>
  <c r="F22" i="24"/>
  <c r="J21" i="24"/>
  <c r="F21" i="24"/>
  <c r="J20" i="24"/>
  <c r="F20" i="24"/>
  <c r="Q19" i="24"/>
  <c r="P19" i="24"/>
  <c r="O19" i="24"/>
  <c r="N19" i="24"/>
  <c r="M19" i="24"/>
  <c r="I19" i="24"/>
  <c r="H19" i="24"/>
  <c r="G19" i="24"/>
  <c r="E19" i="24"/>
  <c r="D19" i="24"/>
  <c r="C19" i="24"/>
  <c r="J18" i="24"/>
  <c r="F18" i="24"/>
  <c r="K18" i="24" s="1"/>
  <c r="J17" i="24"/>
  <c r="F17" i="24"/>
  <c r="J16" i="24"/>
  <c r="F16" i="24"/>
  <c r="K16" i="24" s="1"/>
  <c r="Q15" i="24"/>
  <c r="P15" i="24"/>
  <c r="O15" i="24"/>
  <c r="N15" i="24"/>
  <c r="M15" i="24"/>
  <c r="I15" i="24"/>
  <c r="H15" i="24"/>
  <c r="G15" i="24"/>
  <c r="E15" i="24"/>
  <c r="D15" i="24"/>
  <c r="C15" i="24"/>
  <c r="J14" i="24"/>
  <c r="F14" i="24"/>
  <c r="J13" i="24"/>
  <c r="F13" i="24"/>
  <c r="J12" i="24"/>
  <c r="F12" i="24"/>
  <c r="Q11" i="24"/>
  <c r="P11" i="24"/>
  <c r="O11" i="24"/>
  <c r="N11" i="24"/>
  <c r="M11" i="24"/>
  <c r="I11" i="24"/>
  <c r="H11" i="24"/>
  <c r="G11" i="24"/>
  <c r="E11" i="24"/>
  <c r="D11" i="24"/>
  <c r="C11" i="24"/>
  <c r="J10" i="24"/>
  <c r="F10" i="24"/>
  <c r="J9" i="24"/>
  <c r="F9" i="24"/>
  <c r="K9" i="24" s="1"/>
  <c r="J8" i="24"/>
  <c r="F8" i="24"/>
  <c r="K21" i="24" l="1"/>
  <c r="H25" i="21"/>
  <c r="J11" i="24"/>
  <c r="J19" i="24"/>
  <c r="F23" i="24"/>
  <c r="K8" i="24"/>
  <c r="K10" i="24"/>
  <c r="K17" i="24"/>
  <c r="K12" i="24"/>
  <c r="K25" i="21"/>
  <c r="O25" i="21"/>
  <c r="K14" i="24"/>
  <c r="J15" i="24"/>
  <c r="K13" i="24"/>
  <c r="J23" i="24"/>
  <c r="K22" i="24"/>
  <c r="F19" i="24"/>
  <c r="F28" i="24"/>
  <c r="K11" i="24"/>
  <c r="K19" i="24"/>
  <c r="F15" i="24"/>
  <c r="K20" i="24"/>
  <c r="F11" i="24"/>
  <c r="K24" i="24"/>
  <c r="K28" i="24" s="1"/>
  <c r="K15" i="24" l="1"/>
  <c r="K23" i="24"/>
  <c r="C25" i="18" l="1"/>
  <c r="D25" i="18"/>
  <c r="E25" i="18"/>
  <c r="G25" i="18"/>
  <c r="H25" i="18"/>
  <c r="J25" i="18"/>
  <c r="K25" i="18"/>
  <c r="L25" i="18"/>
  <c r="N25" i="18"/>
  <c r="O25" i="18"/>
  <c r="P25" i="18"/>
  <c r="Q25" i="18"/>
  <c r="B25" i="18"/>
  <c r="C25" i="17"/>
  <c r="D25" i="17"/>
  <c r="F25" i="17"/>
  <c r="G25" i="17"/>
  <c r="H25" i="17"/>
  <c r="J25" i="17"/>
  <c r="K25" i="17"/>
  <c r="L25" i="17"/>
  <c r="N25" i="17"/>
  <c r="O25" i="17"/>
  <c r="P25" i="17"/>
  <c r="B25" i="17"/>
  <c r="M24" i="18"/>
  <c r="I24" i="18"/>
  <c r="F24" i="18"/>
  <c r="M23" i="18"/>
  <c r="I23" i="18"/>
  <c r="F23" i="18"/>
  <c r="M22" i="18"/>
  <c r="I22" i="18"/>
  <c r="F22" i="18"/>
  <c r="M21" i="18"/>
  <c r="I21" i="18"/>
  <c r="F21" i="18"/>
  <c r="M20" i="18"/>
  <c r="I20" i="18"/>
  <c r="F20" i="18"/>
  <c r="M19" i="18"/>
  <c r="I19" i="18"/>
  <c r="F19" i="18"/>
  <c r="M18" i="18"/>
  <c r="I18" i="18"/>
  <c r="F18" i="18"/>
  <c r="M17" i="18"/>
  <c r="I17" i="18"/>
  <c r="F17" i="18"/>
  <c r="M16" i="18"/>
  <c r="I16" i="18"/>
  <c r="F16" i="18"/>
  <c r="M15" i="18"/>
  <c r="I15" i="18"/>
  <c r="F15" i="18"/>
  <c r="M14" i="18"/>
  <c r="I14" i="18"/>
  <c r="F14" i="18"/>
  <c r="M13" i="18"/>
  <c r="I13" i="18"/>
  <c r="F13" i="18"/>
  <c r="M12" i="18"/>
  <c r="I12" i="18"/>
  <c r="F12" i="18"/>
  <c r="M11" i="18"/>
  <c r="I11" i="18"/>
  <c r="F11" i="18"/>
  <c r="M10" i="18"/>
  <c r="I10" i="18"/>
  <c r="F10" i="18"/>
  <c r="M9" i="18"/>
  <c r="I9" i="18"/>
  <c r="F9" i="18"/>
  <c r="M8" i="18"/>
  <c r="I8" i="18"/>
  <c r="F8" i="18"/>
  <c r="M7" i="18"/>
  <c r="I7" i="18"/>
  <c r="F7" i="18"/>
  <c r="M6" i="18"/>
  <c r="I6" i="18"/>
  <c r="F6" i="18"/>
  <c r="Q24" i="17"/>
  <c r="M24" i="17"/>
  <c r="I24" i="17"/>
  <c r="E24" i="17"/>
  <c r="Q23" i="17"/>
  <c r="M23" i="17"/>
  <c r="I23" i="17"/>
  <c r="E23" i="17"/>
  <c r="Q22" i="17"/>
  <c r="M22" i="17"/>
  <c r="I22" i="17"/>
  <c r="E22" i="17"/>
  <c r="Q21" i="17"/>
  <c r="M21" i="17"/>
  <c r="I21" i="17"/>
  <c r="E21" i="17"/>
  <c r="Q20" i="17"/>
  <c r="M20" i="17"/>
  <c r="I20" i="17"/>
  <c r="E20" i="17"/>
  <c r="Q19" i="17"/>
  <c r="M19" i="17"/>
  <c r="I19" i="17"/>
  <c r="E19" i="17"/>
  <c r="Q18" i="17"/>
  <c r="M18" i="17"/>
  <c r="I18" i="17"/>
  <c r="E18" i="17"/>
  <c r="Q17" i="17"/>
  <c r="M17" i="17"/>
  <c r="I17" i="17"/>
  <c r="E17" i="17"/>
  <c r="Q16" i="17"/>
  <c r="M16" i="17"/>
  <c r="I16" i="17"/>
  <c r="E16" i="17"/>
  <c r="Q15" i="17"/>
  <c r="M15" i="17"/>
  <c r="I15" i="17"/>
  <c r="E15" i="17"/>
  <c r="Q14" i="17"/>
  <c r="M14" i="17"/>
  <c r="I14" i="17"/>
  <c r="E14" i="17"/>
  <c r="Q13" i="17"/>
  <c r="M13" i="17"/>
  <c r="I13" i="17"/>
  <c r="E13" i="17"/>
  <c r="Q12" i="17"/>
  <c r="M12" i="17"/>
  <c r="I12" i="17"/>
  <c r="E12" i="17"/>
  <c r="Q11" i="17"/>
  <c r="M11" i="17"/>
  <c r="I11" i="17"/>
  <c r="E11" i="17"/>
  <c r="Q10" i="17"/>
  <c r="M10" i="17"/>
  <c r="I10" i="17"/>
  <c r="E10" i="17"/>
  <c r="Q9" i="17"/>
  <c r="M9" i="17"/>
  <c r="I9" i="17"/>
  <c r="E9" i="17"/>
  <c r="Q8" i="17"/>
  <c r="M8" i="17"/>
  <c r="I8" i="17"/>
  <c r="E8" i="17"/>
  <c r="Q7" i="17"/>
  <c r="M7" i="17"/>
  <c r="I7" i="17"/>
  <c r="E7" i="17"/>
  <c r="Q6" i="17"/>
  <c r="Q25" i="17" s="1"/>
  <c r="M6" i="17"/>
  <c r="M25" i="17" s="1"/>
  <c r="I6" i="17"/>
  <c r="I25" i="17" s="1"/>
  <c r="E6" i="17"/>
  <c r="E25" i="17" s="1"/>
  <c r="K32" i="16"/>
  <c r="F32" i="16"/>
  <c r="K31" i="16"/>
  <c r="F31" i="16"/>
  <c r="K30" i="16"/>
  <c r="F30" i="16"/>
  <c r="K29" i="16"/>
  <c r="F29" i="16"/>
  <c r="I28" i="16"/>
  <c r="H28" i="16"/>
  <c r="G28" i="16"/>
  <c r="E28" i="16"/>
  <c r="D28" i="16"/>
  <c r="C28" i="16"/>
  <c r="J27" i="16"/>
  <c r="F27" i="16"/>
  <c r="J26" i="16"/>
  <c r="F26" i="16"/>
  <c r="J25" i="16"/>
  <c r="F25" i="16"/>
  <c r="J24" i="16"/>
  <c r="F24" i="16"/>
  <c r="F28" i="16" s="1"/>
  <c r="I23" i="16"/>
  <c r="H23" i="16"/>
  <c r="G23" i="16"/>
  <c r="E23" i="16"/>
  <c r="D23" i="16"/>
  <c r="C23" i="16"/>
  <c r="J22" i="16"/>
  <c r="F22" i="16"/>
  <c r="J21" i="16"/>
  <c r="F21" i="16"/>
  <c r="J20" i="16"/>
  <c r="F20" i="16"/>
  <c r="I19" i="16"/>
  <c r="H19" i="16"/>
  <c r="G19" i="16"/>
  <c r="E19" i="16"/>
  <c r="D19" i="16"/>
  <c r="C19" i="16"/>
  <c r="J18" i="16"/>
  <c r="F18" i="16"/>
  <c r="K18" i="16" s="1"/>
  <c r="J17" i="16"/>
  <c r="F17" i="16"/>
  <c r="J16" i="16"/>
  <c r="F16" i="16"/>
  <c r="I15" i="16"/>
  <c r="H15" i="16"/>
  <c r="G15" i="16"/>
  <c r="E15" i="16"/>
  <c r="D15" i="16"/>
  <c r="C15" i="16"/>
  <c r="J14" i="16"/>
  <c r="F14" i="16"/>
  <c r="J13" i="16"/>
  <c r="F13" i="16"/>
  <c r="K13" i="16" s="1"/>
  <c r="J12" i="16"/>
  <c r="J15" i="16" s="1"/>
  <c r="F12" i="16"/>
  <c r="I11" i="16"/>
  <c r="H11" i="16"/>
  <c r="G11" i="16"/>
  <c r="E11" i="16"/>
  <c r="D11" i="16"/>
  <c r="C11" i="16"/>
  <c r="J10" i="16"/>
  <c r="F10" i="16"/>
  <c r="J9" i="16"/>
  <c r="F9" i="16"/>
  <c r="J8" i="16"/>
  <c r="F8" i="16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M24" i="15"/>
  <c r="I24" i="15"/>
  <c r="F24" i="15"/>
  <c r="M23" i="15"/>
  <c r="I23" i="15"/>
  <c r="F23" i="15"/>
  <c r="M22" i="15"/>
  <c r="I22" i="15"/>
  <c r="F22" i="15"/>
  <c r="M21" i="15"/>
  <c r="I21" i="15"/>
  <c r="F21" i="15"/>
  <c r="M20" i="15"/>
  <c r="I20" i="15"/>
  <c r="F20" i="15"/>
  <c r="M19" i="15"/>
  <c r="I19" i="15"/>
  <c r="F19" i="15"/>
  <c r="M18" i="15"/>
  <c r="I18" i="15"/>
  <c r="F18" i="15"/>
  <c r="M17" i="15"/>
  <c r="I17" i="15"/>
  <c r="F17" i="15"/>
  <c r="M16" i="15"/>
  <c r="I16" i="15"/>
  <c r="F16" i="15"/>
  <c r="M15" i="15"/>
  <c r="I15" i="15"/>
  <c r="F15" i="15"/>
  <c r="M14" i="15"/>
  <c r="I14" i="15"/>
  <c r="F14" i="15"/>
  <c r="M13" i="15"/>
  <c r="I13" i="15"/>
  <c r="F13" i="15"/>
  <c r="M12" i="15"/>
  <c r="I12" i="15"/>
  <c r="F12" i="15"/>
  <c r="M11" i="15"/>
  <c r="I11" i="15"/>
  <c r="F11" i="15"/>
  <c r="M10" i="15"/>
  <c r="I10" i="15"/>
  <c r="F10" i="15"/>
  <c r="M9" i="15"/>
  <c r="I9" i="15"/>
  <c r="F9" i="15"/>
  <c r="M8" i="15"/>
  <c r="I8" i="15"/>
  <c r="F8" i="15"/>
  <c r="M7" i="15"/>
  <c r="I7" i="15"/>
  <c r="F7" i="15"/>
  <c r="M6" i="15"/>
  <c r="I6" i="15"/>
  <c r="F6" i="15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Q24" i="14"/>
  <c r="M24" i="14"/>
  <c r="I24" i="14"/>
  <c r="E24" i="14"/>
  <c r="Q23" i="14"/>
  <c r="M23" i="14"/>
  <c r="I23" i="14"/>
  <c r="E23" i="14"/>
  <c r="Q22" i="14"/>
  <c r="M22" i="14"/>
  <c r="I22" i="14"/>
  <c r="E22" i="14"/>
  <c r="Q21" i="14"/>
  <c r="M21" i="14"/>
  <c r="I21" i="14"/>
  <c r="E21" i="14"/>
  <c r="Q20" i="14"/>
  <c r="M20" i="14"/>
  <c r="I20" i="14"/>
  <c r="E20" i="14"/>
  <c r="Q19" i="14"/>
  <c r="M19" i="14"/>
  <c r="I19" i="14"/>
  <c r="E19" i="14"/>
  <c r="Q18" i="14"/>
  <c r="M18" i="14"/>
  <c r="I18" i="14"/>
  <c r="E18" i="14"/>
  <c r="Q17" i="14"/>
  <c r="M17" i="14"/>
  <c r="I17" i="14"/>
  <c r="E17" i="14"/>
  <c r="Q16" i="14"/>
  <c r="M16" i="14"/>
  <c r="I16" i="14"/>
  <c r="E16" i="14"/>
  <c r="Q15" i="14"/>
  <c r="M15" i="14"/>
  <c r="I15" i="14"/>
  <c r="E15" i="14"/>
  <c r="Q14" i="14"/>
  <c r="M14" i="14"/>
  <c r="I14" i="14"/>
  <c r="E14" i="14"/>
  <c r="Q13" i="14"/>
  <c r="M13" i="14"/>
  <c r="I13" i="14"/>
  <c r="E13" i="14"/>
  <c r="Q12" i="14"/>
  <c r="M12" i="14"/>
  <c r="I12" i="14"/>
  <c r="E12" i="14"/>
  <c r="Q11" i="14"/>
  <c r="M11" i="14"/>
  <c r="I11" i="14"/>
  <c r="E11" i="14"/>
  <c r="Q10" i="14"/>
  <c r="M10" i="14"/>
  <c r="I10" i="14"/>
  <c r="E10" i="14"/>
  <c r="Q9" i="14"/>
  <c r="M9" i="14"/>
  <c r="I9" i="14"/>
  <c r="E9" i="14"/>
  <c r="Q8" i="14"/>
  <c r="M8" i="14"/>
  <c r="I8" i="14"/>
  <c r="E8" i="14"/>
  <c r="Q7" i="14"/>
  <c r="M7" i="14"/>
  <c r="I7" i="14"/>
  <c r="E7" i="14"/>
  <c r="Q6" i="14"/>
  <c r="M6" i="14"/>
  <c r="I6" i="14"/>
  <c r="E6" i="14"/>
  <c r="K32" i="13"/>
  <c r="F32" i="13"/>
  <c r="K31" i="13"/>
  <c r="F31" i="13"/>
  <c r="K30" i="13"/>
  <c r="F30" i="13"/>
  <c r="K29" i="13"/>
  <c r="F29" i="13"/>
  <c r="I28" i="13"/>
  <c r="H28" i="13"/>
  <c r="G28" i="13"/>
  <c r="E28" i="13"/>
  <c r="D28" i="13"/>
  <c r="C28" i="13"/>
  <c r="J27" i="13"/>
  <c r="F27" i="13"/>
  <c r="J26" i="13"/>
  <c r="F26" i="13"/>
  <c r="K26" i="13" s="1"/>
  <c r="J25" i="13"/>
  <c r="F25" i="13"/>
  <c r="J24" i="13"/>
  <c r="F24" i="13"/>
  <c r="I23" i="13"/>
  <c r="H23" i="13"/>
  <c r="G23" i="13"/>
  <c r="E23" i="13"/>
  <c r="D23" i="13"/>
  <c r="C23" i="13"/>
  <c r="J22" i="13"/>
  <c r="F22" i="13"/>
  <c r="K22" i="13" s="1"/>
  <c r="J21" i="13"/>
  <c r="F21" i="13"/>
  <c r="K21" i="13" s="1"/>
  <c r="J20" i="13"/>
  <c r="F20" i="13"/>
  <c r="I19" i="13"/>
  <c r="H19" i="13"/>
  <c r="G19" i="13"/>
  <c r="E19" i="13"/>
  <c r="D19" i="13"/>
  <c r="C19" i="13"/>
  <c r="J18" i="13"/>
  <c r="F18" i="13"/>
  <c r="J17" i="13"/>
  <c r="F17" i="13"/>
  <c r="K17" i="13" s="1"/>
  <c r="J16" i="13"/>
  <c r="F16" i="13"/>
  <c r="I15" i="13"/>
  <c r="H15" i="13"/>
  <c r="G15" i="13"/>
  <c r="E15" i="13"/>
  <c r="D15" i="13"/>
  <c r="C15" i="13"/>
  <c r="J14" i="13"/>
  <c r="F14" i="13"/>
  <c r="K14" i="13" s="1"/>
  <c r="J13" i="13"/>
  <c r="F13" i="13"/>
  <c r="J12" i="13"/>
  <c r="F12" i="13"/>
  <c r="K12" i="13" s="1"/>
  <c r="I11" i="13"/>
  <c r="H11" i="13"/>
  <c r="G11" i="13"/>
  <c r="E11" i="13"/>
  <c r="D11" i="13"/>
  <c r="C11" i="13"/>
  <c r="J10" i="13"/>
  <c r="F10" i="13"/>
  <c r="K10" i="13" s="1"/>
  <c r="J9" i="13"/>
  <c r="F9" i="13"/>
  <c r="J8" i="13"/>
  <c r="F8" i="13"/>
  <c r="F11" i="13" s="1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M24" i="12"/>
  <c r="I24" i="12"/>
  <c r="F24" i="12"/>
  <c r="M23" i="12"/>
  <c r="I23" i="12"/>
  <c r="F23" i="12"/>
  <c r="M22" i="12"/>
  <c r="I22" i="12"/>
  <c r="F22" i="12"/>
  <c r="M21" i="12"/>
  <c r="I21" i="12"/>
  <c r="F21" i="12"/>
  <c r="M20" i="12"/>
  <c r="I20" i="12"/>
  <c r="F20" i="12"/>
  <c r="M19" i="12"/>
  <c r="I19" i="12"/>
  <c r="F19" i="12"/>
  <c r="M18" i="12"/>
  <c r="I18" i="12"/>
  <c r="F18" i="12"/>
  <c r="M17" i="12"/>
  <c r="I17" i="12"/>
  <c r="F17" i="12"/>
  <c r="M16" i="12"/>
  <c r="I16" i="12"/>
  <c r="F16" i="12"/>
  <c r="M15" i="12"/>
  <c r="I15" i="12"/>
  <c r="F15" i="12"/>
  <c r="M14" i="12"/>
  <c r="I14" i="12"/>
  <c r="F14" i="12"/>
  <c r="M13" i="12"/>
  <c r="I13" i="12"/>
  <c r="F13" i="12"/>
  <c r="M12" i="12"/>
  <c r="I12" i="12"/>
  <c r="F12" i="12"/>
  <c r="M11" i="12"/>
  <c r="I11" i="12"/>
  <c r="F11" i="12"/>
  <c r="M10" i="12"/>
  <c r="I10" i="12"/>
  <c r="F10" i="12"/>
  <c r="M9" i="12"/>
  <c r="I9" i="12"/>
  <c r="F9" i="12"/>
  <c r="M8" i="12"/>
  <c r="I8" i="12"/>
  <c r="F8" i="12"/>
  <c r="M7" i="12"/>
  <c r="I7" i="12"/>
  <c r="F7" i="12"/>
  <c r="M6" i="12"/>
  <c r="I6" i="12"/>
  <c r="F6" i="12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Q24" i="11"/>
  <c r="M24" i="11"/>
  <c r="I24" i="11"/>
  <c r="E24" i="11"/>
  <c r="Q23" i="11"/>
  <c r="M23" i="11"/>
  <c r="I23" i="11"/>
  <c r="E23" i="11"/>
  <c r="Q22" i="11"/>
  <c r="M22" i="11"/>
  <c r="I22" i="11"/>
  <c r="E22" i="11"/>
  <c r="Q21" i="11"/>
  <c r="M21" i="11"/>
  <c r="I21" i="11"/>
  <c r="E21" i="11"/>
  <c r="Q20" i="11"/>
  <c r="M20" i="11"/>
  <c r="I20" i="11"/>
  <c r="E20" i="11"/>
  <c r="Q19" i="11"/>
  <c r="M19" i="11"/>
  <c r="I19" i="11"/>
  <c r="E19" i="11"/>
  <c r="Q18" i="11"/>
  <c r="M18" i="11"/>
  <c r="I18" i="11"/>
  <c r="E18" i="11"/>
  <c r="Q17" i="11"/>
  <c r="M17" i="11"/>
  <c r="I17" i="11"/>
  <c r="E17" i="11"/>
  <c r="Q16" i="11"/>
  <c r="M16" i="11"/>
  <c r="I16" i="11"/>
  <c r="E16" i="11"/>
  <c r="Q15" i="11"/>
  <c r="M15" i="11"/>
  <c r="I15" i="11"/>
  <c r="E15" i="11"/>
  <c r="Q14" i="11"/>
  <c r="M14" i="11"/>
  <c r="I14" i="11"/>
  <c r="E14" i="11"/>
  <c r="Q13" i="11"/>
  <c r="M13" i="11"/>
  <c r="I13" i="11"/>
  <c r="E13" i="11"/>
  <c r="Q12" i="11"/>
  <c r="M12" i="11"/>
  <c r="I12" i="11"/>
  <c r="E12" i="11"/>
  <c r="Q11" i="11"/>
  <c r="M11" i="11"/>
  <c r="I11" i="11"/>
  <c r="E11" i="11"/>
  <c r="Q10" i="11"/>
  <c r="M10" i="11"/>
  <c r="I10" i="11"/>
  <c r="E10" i="11"/>
  <c r="Q9" i="11"/>
  <c r="M9" i="11"/>
  <c r="I9" i="11"/>
  <c r="E9" i="11"/>
  <c r="Q8" i="11"/>
  <c r="M8" i="11"/>
  <c r="I8" i="11"/>
  <c r="E8" i="11"/>
  <c r="Q7" i="11"/>
  <c r="M7" i="11"/>
  <c r="I7" i="11"/>
  <c r="E7" i="11"/>
  <c r="Q6" i="11"/>
  <c r="M6" i="11"/>
  <c r="I6" i="11"/>
  <c r="E6" i="11"/>
  <c r="K32" i="10"/>
  <c r="F32" i="10"/>
  <c r="K31" i="10"/>
  <c r="F31" i="10"/>
  <c r="K30" i="10"/>
  <c r="F30" i="10"/>
  <c r="K29" i="10"/>
  <c r="F29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J27" i="10"/>
  <c r="F27" i="10"/>
  <c r="J26" i="10"/>
  <c r="F26" i="10"/>
  <c r="K25" i="10"/>
  <c r="J25" i="10"/>
  <c r="F25" i="10"/>
  <c r="J24" i="10"/>
  <c r="F24" i="10"/>
  <c r="K24" i="10" s="1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J22" i="10"/>
  <c r="F22" i="10"/>
  <c r="J21" i="10"/>
  <c r="F21" i="10"/>
  <c r="J20" i="10"/>
  <c r="K20" i="10" s="1"/>
  <c r="F20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J18" i="10"/>
  <c r="F18" i="10"/>
  <c r="K18" i="10" s="1"/>
  <c r="J17" i="10"/>
  <c r="K17" i="10" s="1"/>
  <c r="F17" i="10"/>
  <c r="J16" i="10"/>
  <c r="F16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J14" i="10"/>
  <c r="F14" i="10"/>
  <c r="J13" i="10"/>
  <c r="F13" i="10"/>
  <c r="K13" i="10" s="1"/>
  <c r="J12" i="10"/>
  <c r="F12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J10" i="10"/>
  <c r="F10" i="10"/>
  <c r="J9" i="10"/>
  <c r="F9" i="10"/>
  <c r="K9" i="10" s="1"/>
  <c r="J8" i="10"/>
  <c r="F8" i="10"/>
  <c r="G26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M24" i="9"/>
  <c r="I24" i="9"/>
  <c r="F24" i="9"/>
  <c r="M23" i="9"/>
  <c r="I23" i="9"/>
  <c r="F23" i="9"/>
  <c r="M22" i="9"/>
  <c r="I22" i="9"/>
  <c r="F22" i="9"/>
  <c r="M21" i="9"/>
  <c r="I21" i="9"/>
  <c r="F21" i="9"/>
  <c r="M20" i="9"/>
  <c r="I20" i="9"/>
  <c r="F20" i="9"/>
  <c r="M19" i="9"/>
  <c r="I19" i="9"/>
  <c r="F19" i="9"/>
  <c r="M18" i="9"/>
  <c r="I18" i="9"/>
  <c r="F18" i="9"/>
  <c r="M17" i="9"/>
  <c r="I17" i="9"/>
  <c r="F17" i="9"/>
  <c r="M16" i="9"/>
  <c r="I16" i="9"/>
  <c r="F16" i="9"/>
  <c r="M15" i="9"/>
  <c r="I15" i="9"/>
  <c r="F15" i="9"/>
  <c r="M14" i="9"/>
  <c r="I14" i="9"/>
  <c r="F14" i="9"/>
  <c r="M13" i="9"/>
  <c r="I13" i="9"/>
  <c r="F13" i="9"/>
  <c r="M12" i="9"/>
  <c r="I12" i="9"/>
  <c r="F12" i="9"/>
  <c r="M11" i="9"/>
  <c r="I11" i="9"/>
  <c r="F11" i="9"/>
  <c r="M10" i="9"/>
  <c r="I10" i="9"/>
  <c r="F10" i="9"/>
  <c r="M9" i="9"/>
  <c r="I9" i="9"/>
  <c r="F9" i="9"/>
  <c r="M8" i="9"/>
  <c r="I8" i="9"/>
  <c r="F8" i="9"/>
  <c r="M7" i="9"/>
  <c r="I7" i="9"/>
  <c r="F7" i="9"/>
  <c r="M6" i="9"/>
  <c r="I6" i="9"/>
  <c r="F6" i="9"/>
  <c r="I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Q24" i="8"/>
  <c r="M24" i="8"/>
  <c r="I24" i="8"/>
  <c r="E24" i="8"/>
  <c r="Q23" i="8"/>
  <c r="M23" i="8"/>
  <c r="I23" i="8"/>
  <c r="E23" i="8"/>
  <c r="Q22" i="8"/>
  <c r="M22" i="8"/>
  <c r="I22" i="8"/>
  <c r="E22" i="8"/>
  <c r="Q21" i="8"/>
  <c r="M21" i="8"/>
  <c r="I21" i="8"/>
  <c r="E21" i="8"/>
  <c r="Q20" i="8"/>
  <c r="M20" i="8"/>
  <c r="I20" i="8"/>
  <c r="E20" i="8"/>
  <c r="M19" i="8"/>
  <c r="I19" i="8"/>
  <c r="E19" i="8"/>
  <c r="Q18" i="8"/>
  <c r="M18" i="8"/>
  <c r="I18" i="8"/>
  <c r="E18" i="8"/>
  <c r="Q17" i="8"/>
  <c r="M17" i="8"/>
  <c r="I17" i="8"/>
  <c r="E17" i="8"/>
  <c r="Q16" i="8"/>
  <c r="M16" i="8"/>
  <c r="I16" i="8"/>
  <c r="E16" i="8"/>
  <c r="Q15" i="8"/>
  <c r="M15" i="8"/>
  <c r="I15" i="8"/>
  <c r="E15" i="8"/>
  <c r="Q14" i="8"/>
  <c r="M14" i="8"/>
  <c r="I14" i="8"/>
  <c r="E14" i="8"/>
  <c r="Q13" i="8"/>
  <c r="M13" i="8"/>
  <c r="I13" i="8"/>
  <c r="E13" i="8"/>
  <c r="Q12" i="8"/>
  <c r="M12" i="8"/>
  <c r="I12" i="8"/>
  <c r="E12" i="8"/>
  <c r="Q11" i="8"/>
  <c r="M11" i="8"/>
  <c r="I11" i="8"/>
  <c r="E11" i="8"/>
  <c r="Q10" i="8"/>
  <c r="M10" i="8"/>
  <c r="I10" i="8"/>
  <c r="E10" i="8"/>
  <c r="Q9" i="8"/>
  <c r="M9" i="8"/>
  <c r="I9" i="8"/>
  <c r="E9" i="8"/>
  <c r="Q8" i="8"/>
  <c r="M8" i="8"/>
  <c r="I8" i="8"/>
  <c r="E8" i="8"/>
  <c r="Q7" i="8"/>
  <c r="M7" i="8"/>
  <c r="I7" i="8"/>
  <c r="E7" i="8"/>
  <c r="Q6" i="8"/>
  <c r="M6" i="8"/>
  <c r="I6" i="8"/>
  <c r="E6" i="8"/>
  <c r="K32" i="7"/>
  <c r="F32" i="7"/>
  <c r="K31" i="7"/>
  <c r="F31" i="7"/>
  <c r="K30" i="7"/>
  <c r="F30" i="7"/>
  <c r="K29" i="7"/>
  <c r="F29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J27" i="7"/>
  <c r="F27" i="7"/>
  <c r="F26" i="7"/>
  <c r="J26" i="7" s="1"/>
  <c r="J25" i="7"/>
  <c r="F25" i="7"/>
  <c r="J24" i="7"/>
  <c r="F24" i="7"/>
  <c r="K24" i="7" s="1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J22" i="7"/>
  <c r="F22" i="7"/>
  <c r="J21" i="7"/>
  <c r="F21" i="7"/>
  <c r="J20" i="7"/>
  <c r="F20" i="7"/>
  <c r="K20" i="7" s="1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J18" i="7"/>
  <c r="F18" i="7"/>
  <c r="J17" i="7"/>
  <c r="F17" i="7"/>
  <c r="J16" i="7"/>
  <c r="F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J14" i="7"/>
  <c r="F14" i="7"/>
  <c r="J13" i="7"/>
  <c r="F13" i="7"/>
  <c r="K13" i="7" s="1"/>
  <c r="J12" i="7"/>
  <c r="F12" i="7"/>
  <c r="K12" i="7" s="1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J10" i="7"/>
  <c r="F10" i="7"/>
  <c r="K10" i="7" s="1"/>
  <c r="J9" i="7"/>
  <c r="F9" i="7"/>
  <c r="J8" i="7"/>
  <c r="F8" i="7"/>
  <c r="K8" i="7" s="1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M24" i="6"/>
  <c r="I24" i="6"/>
  <c r="F24" i="6"/>
  <c r="M23" i="6"/>
  <c r="I23" i="6"/>
  <c r="F23" i="6"/>
  <c r="M22" i="6"/>
  <c r="I22" i="6"/>
  <c r="F22" i="6"/>
  <c r="M21" i="6"/>
  <c r="I21" i="6"/>
  <c r="F21" i="6"/>
  <c r="M20" i="6"/>
  <c r="I20" i="6"/>
  <c r="F20" i="6"/>
  <c r="M19" i="6"/>
  <c r="I19" i="6"/>
  <c r="F19" i="6"/>
  <c r="M18" i="6"/>
  <c r="I18" i="6"/>
  <c r="F18" i="6"/>
  <c r="M17" i="6"/>
  <c r="I17" i="6"/>
  <c r="F17" i="6"/>
  <c r="M16" i="6"/>
  <c r="I16" i="6"/>
  <c r="F16" i="6"/>
  <c r="M15" i="6"/>
  <c r="I15" i="6"/>
  <c r="F15" i="6"/>
  <c r="M14" i="6"/>
  <c r="I14" i="6"/>
  <c r="F14" i="6"/>
  <c r="M13" i="6"/>
  <c r="I13" i="6"/>
  <c r="F13" i="6"/>
  <c r="M12" i="6"/>
  <c r="I12" i="6"/>
  <c r="F12" i="6"/>
  <c r="M11" i="6"/>
  <c r="I11" i="6"/>
  <c r="F11" i="6"/>
  <c r="M10" i="6"/>
  <c r="I10" i="6"/>
  <c r="F10" i="6"/>
  <c r="M9" i="6"/>
  <c r="I9" i="6"/>
  <c r="F9" i="6"/>
  <c r="M8" i="6"/>
  <c r="I8" i="6"/>
  <c r="F8" i="6"/>
  <c r="M7" i="6"/>
  <c r="I7" i="6"/>
  <c r="F7" i="6"/>
  <c r="M6" i="6"/>
  <c r="I6" i="6"/>
  <c r="F6" i="6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Q24" i="5"/>
  <c r="M24" i="5"/>
  <c r="I24" i="5"/>
  <c r="E24" i="5"/>
  <c r="Q23" i="5"/>
  <c r="M23" i="5"/>
  <c r="I23" i="5"/>
  <c r="E23" i="5"/>
  <c r="Q22" i="5"/>
  <c r="M22" i="5"/>
  <c r="I22" i="5"/>
  <c r="E22" i="5"/>
  <c r="Q21" i="5"/>
  <c r="M21" i="5"/>
  <c r="I21" i="5"/>
  <c r="E21" i="5"/>
  <c r="Q20" i="5"/>
  <c r="M20" i="5"/>
  <c r="I20" i="5"/>
  <c r="E20" i="5"/>
  <c r="Q19" i="5"/>
  <c r="M19" i="5"/>
  <c r="I19" i="5"/>
  <c r="E19" i="5"/>
  <c r="Q18" i="5"/>
  <c r="M18" i="5"/>
  <c r="I18" i="5"/>
  <c r="E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Q6" i="5"/>
  <c r="M6" i="5"/>
  <c r="I6" i="5"/>
  <c r="E6" i="5"/>
  <c r="K32" i="4"/>
  <c r="F32" i="4"/>
  <c r="K31" i="4"/>
  <c r="F31" i="4"/>
  <c r="K30" i="4"/>
  <c r="F30" i="4"/>
  <c r="K29" i="4"/>
  <c r="F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J27" i="4"/>
  <c r="F27" i="4"/>
  <c r="J26" i="4"/>
  <c r="F26" i="4"/>
  <c r="J25" i="4"/>
  <c r="F25" i="4"/>
  <c r="J24" i="4"/>
  <c r="K24" i="4" s="1"/>
  <c r="F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J22" i="4"/>
  <c r="F22" i="4"/>
  <c r="J21" i="4"/>
  <c r="F21" i="4"/>
  <c r="J20" i="4"/>
  <c r="F20" i="4"/>
  <c r="K20" i="4" s="1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J18" i="4"/>
  <c r="F18" i="4"/>
  <c r="J17" i="4"/>
  <c r="F17" i="4"/>
  <c r="J16" i="4"/>
  <c r="F16" i="4"/>
  <c r="K16" i="4" s="1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J14" i="4"/>
  <c r="F14" i="4"/>
  <c r="J13" i="4"/>
  <c r="F13" i="4"/>
  <c r="J12" i="4"/>
  <c r="F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J10" i="4"/>
  <c r="F10" i="4"/>
  <c r="J9" i="4"/>
  <c r="F9" i="4"/>
  <c r="K9" i="4" s="1"/>
  <c r="J8" i="4"/>
  <c r="F8" i="4"/>
  <c r="K8" i="4" s="1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M24" i="3"/>
  <c r="I24" i="3"/>
  <c r="F24" i="3"/>
  <c r="M23" i="3"/>
  <c r="I23" i="3"/>
  <c r="F23" i="3"/>
  <c r="M22" i="3"/>
  <c r="I22" i="3"/>
  <c r="F22" i="3"/>
  <c r="M21" i="3"/>
  <c r="I21" i="3"/>
  <c r="F21" i="3"/>
  <c r="M20" i="3"/>
  <c r="I20" i="3"/>
  <c r="F20" i="3"/>
  <c r="M19" i="3"/>
  <c r="I19" i="3"/>
  <c r="F19" i="3"/>
  <c r="M18" i="3"/>
  <c r="I18" i="3"/>
  <c r="F18" i="3"/>
  <c r="M17" i="3"/>
  <c r="I17" i="3"/>
  <c r="F17" i="3"/>
  <c r="M16" i="3"/>
  <c r="I16" i="3"/>
  <c r="F16" i="3"/>
  <c r="M15" i="3"/>
  <c r="I15" i="3"/>
  <c r="F15" i="3"/>
  <c r="M14" i="3"/>
  <c r="I14" i="3"/>
  <c r="F14" i="3"/>
  <c r="M13" i="3"/>
  <c r="I13" i="3"/>
  <c r="F13" i="3"/>
  <c r="M12" i="3"/>
  <c r="I12" i="3"/>
  <c r="F12" i="3"/>
  <c r="M11" i="3"/>
  <c r="I11" i="3"/>
  <c r="F11" i="3"/>
  <c r="M10" i="3"/>
  <c r="I10" i="3"/>
  <c r="F10" i="3"/>
  <c r="M9" i="3"/>
  <c r="I9" i="3"/>
  <c r="F9" i="3"/>
  <c r="M8" i="3"/>
  <c r="I8" i="3"/>
  <c r="F8" i="3"/>
  <c r="M7" i="3"/>
  <c r="I7" i="3"/>
  <c r="F7" i="3"/>
  <c r="M6" i="3"/>
  <c r="I6" i="3"/>
  <c r="F6" i="3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Q24" i="2"/>
  <c r="M24" i="2"/>
  <c r="I24" i="2"/>
  <c r="E24" i="2"/>
  <c r="Q23" i="2"/>
  <c r="M23" i="2"/>
  <c r="I23" i="2"/>
  <c r="E23" i="2"/>
  <c r="Q22" i="2"/>
  <c r="M22" i="2"/>
  <c r="I22" i="2"/>
  <c r="E22" i="2"/>
  <c r="M21" i="2"/>
  <c r="I21" i="2"/>
  <c r="E21" i="2"/>
  <c r="Q20" i="2"/>
  <c r="M20" i="2"/>
  <c r="I20" i="2"/>
  <c r="E20" i="2"/>
  <c r="Q19" i="2"/>
  <c r="M19" i="2"/>
  <c r="I19" i="2"/>
  <c r="E19" i="2"/>
  <c r="Q18" i="2"/>
  <c r="M18" i="2"/>
  <c r="I18" i="2"/>
  <c r="E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6" i="2"/>
  <c r="M6" i="2"/>
  <c r="I6" i="2"/>
  <c r="E6" i="2"/>
  <c r="K32" i="1"/>
  <c r="K31" i="1"/>
  <c r="K30" i="1"/>
  <c r="K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J27" i="1"/>
  <c r="F27" i="1"/>
  <c r="K27" i="1" s="1"/>
  <c r="J26" i="1"/>
  <c r="F26" i="1"/>
  <c r="J25" i="1"/>
  <c r="F25" i="1"/>
  <c r="K25" i="1" s="1"/>
  <c r="J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J22" i="1"/>
  <c r="F22" i="1"/>
  <c r="K21" i="1"/>
  <c r="J21" i="1"/>
  <c r="F21" i="1"/>
  <c r="J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J18" i="1"/>
  <c r="F18" i="1"/>
  <c r="J17" i="1"/>
  <c r="F17" i="1"/>
  <c r="J16" i="1"/>
  <c r="K16" i="1" s="1"/>
  <c r="F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J14" i="1"/>
  <c r="F14" i="1"/>
  <c r="K14" i="1" s="1"/>
  <c r="J13" i="1"/>
  <c r="K13" i="1" s="1"/>
  <c r="F13" i="1"/>
  <c r="J12" i="1"/>
  <c r="F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J10" i="1"/>
  <c r="F10" i="1"/>
  <c r="J9" i="1"/>
  <c r="F9" i="1"/>
  <c r="K9" i="1" s="1"/>
  <c r="J8" i="1"/>
  <c r="F8" i="1"/>
  <c r="K8" i="1" l="1"/>
  <c r="K17" i="1"/>
  <c r="K22" i="1"/>
  <c r="K12" i="10"/>
  <c r="K16" i="10"/>
  <c r="K21" i="10"/>
  <c r="K26" i="10"/>
  <c r="F19" i="13"/>
  <c r="K27" i="13"/>
  <c r="F23" i="13"/>
  <c r="F28" i="13"/>
  <c r="K24" i="1"/>
  <c r="K12" i="4"/>
  <c r="K27" i="4"/>
  <c r="K16" i="7"/>
  <c r="K18" i="7"/>
  <c r="K21" i="7"/>
  <c r="K27" i="7"/>
  <c r="K10" i="10"/>
  <c r="K13" i="13"/>
  <c r="K15" i="13" s="1"/>
  <c r="K16" i="13"/>
  <c r="K12" i="1"/>
  <c r="K20" i="1"/>
  <c r="K14" i="4"/>
  <c r="K17" i="4"/>
  <c r="K22" i="4"/>
  <c r="K25" i="4"/>
  <c r="K8" i="10"/>
  <c r="J11" i="13"/>
  <c r="J28" i="13"/>
  <c r="M25" i="18"/>
  <c r="K9" i="7"/>
  <c r="K14" i="7"/>
  <c r="K17" i="7"/>
  <c r="K22" i="7"/>
  <c r="K25" i="7"/>
  <c r="K8" i="13"/>
  <c r="J23" i="13"/>
  <c r="K24" i="13"/>
  <c r="K10" i="1"/>
  <c r="K18" i="1"/>
  <c r="K26" i="1"/>
  <c r="K10" i="4"/>
  <c r="K13" i="4"/>
  <c r="K18" i="4"/>
  <c r="K21" i="4"/>
  <c r="K26" i="4"/>
  <c r="K14" i="10"/>
  <c r="K22" i="10"/>
  <c r="K27" i="10"/>
  <c r="K9" i="13"/>
  <c r="J19" i="13"/>
  <c r="K18" i="13"/>
  <c r="K19" i="13" s="1"/>
  <c r="K25" i="13"/>
  <c r="I25" i="18"/>
  <c r="F25" i="18"/>
  <c r="K26" i="16"/>
  <c r="J23" i="16"/>
  <c r="K14" i="16"/>
  <c r="K27" i="16"/>
  <c r="K9" i="16"/>
  <c r="F11" i="16"/>
  <c r="J28" i="16"/>
  <c r="K25" i="16"/>
  <c r="K20" i="16"/>
  <c r="K22" i="16"/>
  <c r="K21" i="16"/>
  <c r="K10" i="16"/>
  <c r="F23" i="16"/>
  <c r="K17" i="16"/>
  <c r="F19" i="16"/>
  <c r="F15" i="16"/>
  <c r="K12" i="16"/>
  <c r="K28" i="13"/>
  <c r="F15" i="13"/>
  <c r="J19" i="16"/>
  <c r="K26" i="7"/>
  <c r="K20" i="13"/>
  <c r="K23" i="13" s="1"/>
  <c r="K8" i="16"/>
  <c r="K11" i="16" s="1"/>
  <c r="K16" i="16"/>
  <c r="K19" i="16" s="1"/>
  <c r="K24" i="16"/>
  <c r="J15" i="13"/>
  <c r="J11" i="16"/>
  <c r="K23" i="16" l="1"/>
  <c r="K15" i="16"/>
  <c r="K11" i="13"/>
  <c r="K28" i="16"/>
</calcChain>
</file>

<file path=xl/sharedStrings.xml><?xml version="1.0" encoding="utf-8"?>
<sst xmlns="http://schemas.openxmlformats.org/spreadsheetml/2006/main" count="2072" uniqueCount="143">
  <si>
    <t>LELÖVÉS, BEFOGÁS, VADTELEPÍTÉS ÉS ÉRTÉKESÍTÉS</t>
  </si>
  <si>
    <t>Országos összesen - 2012</t>
  </si>
  <si>
    <t>Megnevezés</t>
  </si>
  <si>
    <t>Lelövés</t>
  </si>
  <si>
    <t>Befogás (db)</t>
  </si>
  <si>
    <t>Lőtt vad értékesítés / felhasználás</t>
  </si>
  <si>
    <t>Élővad</t>
  </si>
  <si>
    <t>Szabad területen</t>
  </si>
  <si>
    <t>Zárt területen</t>
  </si>
  <si>
    <t>Mindösszes</t>
  </si>
  <si>
    <t>Értékesítés</t>
  </si>
  <si>
    <t>Felhasználás</t>
  </si>
  <si>
    <t>Bérvadászat</t>
  </si>
  <si>
    <t>Saját vadászat</t>
  </si>
  <si>
    <t>Összes</t>
  </si>
  <si>
    <t xml:space="preserve">Összes </t>
  </si>
  <si>
    <t>hazai</t>
  </si>
  <si>
    <t>külföldi</t>
  </si>
  <si>
    <t>db</t>
  </si>
  <si>
    <t>kg</t>
  </si>
  <si>
    <t>Gím- szarvas</t>
  </si>
  <si>
    <t>bika</t>
  </si>
  <si>
    <t>tehén</t>
  </si>
  <si>
    <t>borjú</t>
  </si>
  <si>
    <t>összes</t>
  </si>
  <si>
    <t>Dám- szarvas</t>
  </si>
  <si>
    <t>Őz</t>
  </si>
  <si>
    <t>bak</t>
  </si>
  <si>
    <t>suta</t>
  </si>
  <si>
    <t>gida</t>
  </si>
  <si>
    <t>Muflon</t>
  </si>
  <si>
    <t>kos</t>
  </si>
  <si>
    <t>jerke</t>
  </si>
  <si>
    <t>bárány</t>
  </si>
  <si>
    <t>Vaddisznó</t>
  </si>
  <si>
    <t>kan</t>
  </si>
  <si>
    <t>koca</t>
  </si>
  <si>
    <t>süldő</t>
  </si>
  <si>
    <t>malac</t>
  </si>
  <si>
    <t>Mezei nyúl</t>
  </si>
  <si>
    <t>X</t>
  </si>
  <si>
    <t>Fácán</t>
  </si>
  <si>
    <t>Fogoly</t>
  </si>
  <si>
    <t>Röptetett réce</t>
  </si>
  <si>
    <t>NAGYVADGAZDÁLKODÁS</t>
  </si>
  <si>
    <t>Megyénkénti összesítések - 2012</t>
  </si>
  <si>
    <t>Megye</t>
  </si>
  <si>
    <t>Gímszarvas teríték</t>
  </si>
  <si>
    <t>Dámszarvas teríték</t>
  </si>
  <si>
    <t>Őzteríték</t>
  </si>
  <si>
    <t>összesen</t>
  </si>
  <si>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</si>
  <si>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</si>
  <si>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</si>
  <si>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</si>
  <si>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</si>
  <si>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</si>
  <si>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</si>
  <si>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</si>
  <si>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</si>
  <si>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</si>
  <si>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</si>
  <si>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</si>
  <si>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</si>
  <si>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</si>
  <si>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</si>
  <si>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</si>
  <si>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</si>
  <si>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</si>
  <si>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</si>
  <si>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Országos összesen</t>
  </si>
  <si>
    <t>VADDISZNÓ ÉS APRÓVADGAZDÁLKODÁS</t>
  </si>
  <si>
    <t>befogás</t>
  </si>
  <si>
    <t>lelövés</t>
  </si>
  <si>
    <t>hasznosítás</t>
  </si>
  <si>
    <t>kibocsátás</t>
  </si>
  <si>
    <t>teríték</t>
  </si>
  <si>
    <t>Országos összesen - 2013</t>
  </si>
  <si>
    <t>Megyénkénti összesítések - 2013</t>
  </si>
  <si>
    <t>Országos összesen - 2014</t>
  </si>
  <si>
    <t>Megyénkénti összesítések - 2014</t>
  </si>
  <si>
    <t>Országos összesen - 2015</t>
  </si>
  <si>
    <t>Megyénkénti összesítések - 2015</t>
  </si>
  <si>
    <t>Országos összesen - 2016</t>
  </si>
  <si>
    <t>Az adatbázis a vadgazdálkodási egységek 99.5%-ának adatait tartalmazza (1382/1389 VGE)</t>
  </si>
  <si>
    <t>2017.08.18.</t>
  </si>
  <si>
    <t>Megyénkénti összesítések - 2016</t>
  </si>
  <si>
    <t>Országos összesen - 2017</t>
  </si>
  <si>
    <t>Megyénkénti összesítések - 2017</t>
  </si>
  <si>
    <t>Országos összesen - 2018</t>
  </si>
  <si>
    <t>Megyénkénti összesítések - 2018</t>
  </si>
  <si>
    <t>SZIKA, VADDISZNÓ ÉS APRÓVADGAZDÁLKODÁS</t>
  </si>
  <si>
    <t>Japán szika</t>
  </si>
  <si>
    <t>Dybowski szika</t>
  </si>
  <si>
    <t>Országos összesen - 2019</t>
  </si>
  <si>
    <t>Megyénkénti összesítések - 2019</t>
  </si>
  <si>
    <t>Országos összesen - 2020</t>
  </si>
  <si>
    <t>Megyénkénti összesítések - 2020</t>
  </si>
  <si>
    <t>Országos összesen - 2021</t>
  </si>
  <si>
    <t>Elhullás</t>
  </si>
  <si>
    <t xml:space="preserve"> Összes</t>
  </si>
  <si>
    <t>Ebből vad- gépjármű ütközés</t>
  </si>
  <si>
    <t>szabad</t>
  </si>
  <si>
    <t>zárt</t>
  </si>
  <si>
    <t>területen</t>
  </si>
  <si>
    <t>ünő</t>
  </si>
  <si>
    <t>tehén, ünő</t>
  </si>
  <si>
    <t>Szika- szarvas</t>
  </si>
  <si>
    <t>juh, jerke</t>
  </si>
  <si>
    <t>Tenyésztett tőkés réce</t>
  </si>
  <si>
    <t>Gím-</t>
  </si>
  <si>
    <t>Dám-</t>
  </si>
  <si>
    <t>Őz-</t>
  </si>
  <si>
    <t>Muflon teríték</t>
  </si>
  <si>
    <t>Muflon-</t>
  </si>
  <si>
    <t>elhullás</t>
  </si>
  <si>
    <t xml:space="preserve">elhullás </t>
  </si>
  <si>
    <t xml:space="preserve"> elhullás</t>
  </si>
  <si>
    <t>Csongrád-Csanád</t>
  </si>
  <si>
    <t>Szikaszarvas teríték</t>
  </si>
  <si>
    <t>Szika-elhullás</t>
  </si>
  <si>
    <t>Vaddisznó teríték</t>
  </si>
  <si>
    <t xml:space="preserve">Vaddisznó elhullás </t>
  </si>
  <si>
    <t>Megyénkénti összesítések - 2021</t>
  </si>
  <si>
    <t>Országos összesen - 2022</t>
  </si>
  <si>
    <t>Szürke fogoly</t>
  </si>
  <si>
    <t>pld</t>
  </si>
  <si>
    <t>Saját felhasználás</t>
  </si>
  <si>
    <t>Egyéb</t>
  </si>
  <si>
    <t>Befogás (pld)</t>
  </si>
  <si>
    <t>Országos összesen - 2023</t>
  </si>
  <si>
    <t>Lőtt vad felhasználása</t>
  </si>
  <si>
    <t>Élővad értékesítés (pld)</t>
  </si>
  <si>
    <t>Vármegyénkénti összesítések - 2023</t>
  </si>
  <si>
    <t>Vármegye</t>
  </si>
  <si>
    <t>SZIKASZARVAS, VADDISZNÓ ÉS APRÓVADGAZDÁLKODÁS</t>
  </si>
  <si>
    <t>Vármegyénkénti összesítések - 2022</t>
  </si>
  <si>
    <t>Országos összesen - 2024</t>
  </si>
  <si>
    <t>Vármegyénkénti összesítések - 2024</t>
  </si>
  <si>
    <t>* Lelövés alatt vaddisznó esetében diagnosztikai kilövés értendő.</t>
  </si>
  <si>
    <t>* Lelövés alatt vaddisznó esetében diagnosztikai kilövés értendő!</t>
  </si>
  <si>
    <t>Lelövés (pld)*</t>
  </si>
  <si>
    <t>Vadtelepítés és kibocsátás (pld)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</si>
</sst>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Ft&quot;;\-#,##0\ &quot;Ft&quot;"/>
    <numFmt numFmtId="7" formatCode="#,##0.00\ &quot;Ft&quot;;\-#,##0.00\ &quot;Ft&quot;"/>
    <numFmt numFmtId="164" formatCode="_-* #,##0\ _F_t_-;\-* #,##0\ _F_t_-;_-* &quot;-&quot;\ _F_t_-;_-@_-"/>
    <numFmt numFmtId="165" formatCode="#,##0.00&quot; Ft&quot;;\-#,##0.00&quot; Ft&quot;"/>
    <numFmt numFmtId="166" formatCode="#,##0&quot; Ft&quot;;\-#,##0&quot; Ft&quot;"/>
    <numFmt numFmtId="167" formatCode="mm/dd/yyyy"/>
  </numFmts>
  <fonts count="24" x14ac:knownFonts="1">
    <font>
      <sz val="10"/>
      <name val="System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System"/>
      <family val="2"/>
      <charset val="238"/>
    </font>
    <font>
      <sz val="9"/>
      <name val="Times New Roman"/>
      <family val="1"/>
      <charset val="1"/>
    </font>
    <font>
      <b/>
      <sz val="9"/>
      <name val="Times New Roman"/>
      <family val="1"/>
      <charset val="1"/>
    </font>
    <font>
      <b/>
      <sz val="14"/>
      <name val="Times New Roman"/>
      <family val="1"/>
    </font>
    <font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8"/>
      <name val="Times New Roman"/>
      <family val="1"/>
      <charset val="1"/>
    </font>
    <font>
      <sz val="10"/>
      <name val="System"/>
      <charset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System"/>
    </font>
    <font>
      <b/>
      <sz val="7"/>
      <name val="Times New Roman"/>
      <family val="1"/>
    </font>
    <font>
      <b/>
      <sz val="8"/>
      <name val="Times New Roman"/>
      <family val="1"/>
      <charset val="1"/>
    </font>
    <font>
      <b/>
      <sz val="7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double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Up="1" diagonalDown="1">
      <left style="double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Up="1" diagonalDown="1">
      <left style="medium">
        <color indexed="64"/>
      </left>
      <right style="thin">
        <color auto="1"/>
      </right>
      <top style="medium">
        <color auto="1"/>
      </top>
      <bottom/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/>
      <bottom/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/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</borders>
  <cellStyleXfs count="7">
    <xf numFmtId="0" fontId="0" fillId="0" borderId="0"/>
    <xf numFmtId="165" fontId="4" fillId="0" borderId="0"/>
    <xf numFmtId="164" fontId="12" fillId="0" borderId="0" applyFont="0" applyFill="0" applyBorder="0" applyAlignment="0" applyProtection="0"/>
    <xf numFmtId="165" fontId="12" fillId="0" borderId="0"/>
    <xf numFmtId="0" fontId="20" fillId="0" borderId="0"/>
    <xf numFmtId="7" fontId="20" fillId="0" borderId="0"/>
    <xf numFmtId="0" fontId="12" fillId="0" borderId="0"/>
  </cellStyleXfs>
  <cellXfs count="87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4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left" vertical="center" wrapText="1"/>
    </xf>
    <xf numFmtId="3" fontId="3" fillId="0" borderId="3" xfId="1" applyNumberFormat="1" applyFont="1" applyBorder="1" applyAlignment="1">
      <alignment vertical="center" wrapText="1"/>
    </xf>
    <xf numFmtId="3" fontId="3" fillId="0" borderId="4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 wrapText="1"/>
    </xf>
    <xf numFmtId="3" fontId="3" fillId="0" borderId="7" xfId="1" applyNumberFormat="1" applyFont="1" applyBorder="1" applyAlignment="1">
      <alignment vertical="center" wrapText="1"/>
    </xf>
    <xf numFmtId="3" fontId="3" fillId="0" borderId="12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1" fillId="0" borderId="0" xfId="0" applyNumberFormat="1" applyFont="1"/>
    <xf numFmtId="0" fontId="3" fillId="0" borderId="13" xfId="1" applyNumberFormat="1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 wrapText="1"/>
    </xf>
    <xf numFmtId="0" fontId="3" fillId="0" borderId="14" xfId="1" applyNumberFormat="1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vertical="center" wrapText="1"/>
    </xf>
    <xf numFmtId="3" fontId="3" fillId="0" borderId="16" xfId="1" applyNumberFormat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 wrapText="1"/>
    </xf>
    <xf numFmtId="3" fontId="3" fillId="0" borderId="18" xfId="1" applyNumberFormat="1" applyFont="1" applyBorder="1" applyAlignment="1">
      <alignment vertical="center" wrapText="1"/>
    </xf>
    <xf numFmtId="3" fontId="3" fillId="0" borderId="19" xfId="1" applyNumberFormat="1" applyFont="1" applyBorder="1" applyAlignment="1">
      <alignment vertical="center" wrapText="1"/>
    </xf>
    <xf numFmtId="0" fontId="5" fillId="0" borderId="0" xfId="0" applyFont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1" fillId="2" borderId="0" xfId="0" applyFont="1" applyFill="1"/>
    <xf numFmtId="3" fontId="1" fillId="0" borderId="20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30" xfId="0" applyNumberFormat="1" applyFont="1" applyBorder="1" applyAlignment="1">
      <alignment vertical="center"/>
    </xf>
    <xf numFmtId="3" fontId="1" fillId="0" borderId="31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3" fillId="0" borderId="31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1" fillId="0" borderId="34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0" fontId="8" fillId="0" borderId="0" xfId="0" applyFont="1"/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3" fontId="9" fillId="2" borderId="20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2" xfId="0" applyNumberFormat="1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vertical="center"/>
    </xf>
    <xf numFmtId="3" fontId="9" fillId="2" borderId="28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" fontId="9" fillId="0" borderId="42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0" borderId="43" xfId="0" applyNumberFormat="1" applyFont="1" applyBorder="1" applyAlignment="1">
      <alignment vertical="center"/>
    </xf>
    <xf numFmtId="3" fontId="9" fillId="0" borderId="44" xfId="0" applyNumberFormat="1" applyFont="1" applyBorder="1" applyAlignment="1">
      <alignment vertical="center"/>
    </xf>
    <xf numFmtId="3" fontId="9" fillId="0" borderId="45" xfId="0" applyNumberFormat="1" applyFont="1" applyBorder="1" applyAlignment="1">
      <alignment vertical="center"/>
    </xf>
    <xf numFmtId="3" fontId="9" fillId="0" borderId="46" xfId="0" applyNumberFormat="1" applyFont="1" applyBorder="1" applyAlignment="1">
      <alignment vertical="center"/>
    </xf>
    <xf numFmtId="3" fontId="9" fillId="2" borderId="19" xfId="0" applyNumberFormat="1" applyFont="1" applyFill="1" applyBorder="1" applyAlignment="1">
      <alignment vertical="center"/>
    </xf>
    <xf numFmtId="3" fontId="9" fillId="2" borderId="15" xfId="0" applyNumberFormat="1" applyFont="1" applyFill="1" applyBorder="1" applyAlignment="1">
      <alignment vertical="center"/>
    </xf>
    <xf numFmtId="3" fontId="9" fillId="2" borderId="17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9" fillId="2" borderId="33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3" fontId="10" fillId="0" borderId="21" xfId="0" applyNumberFormat="1" applyFon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vertical="center"/>
    </xf>
    <xf numFmtId="3" fontId="10" fillId="0" borderId="40" xfId="0" applyNumberFormat="1" applyFont="1" applyBorder="1" applyAlignment="1">
      <alignment vertical="center"/>
    </xf>
    <xf numFmtId="3" fontId="10" fillId="0" borderId="41" xfId="0" applyNumberFormat="1" applyFont="1" applyBorder="1" applyAlignment="1">
      <alignment vertical="center"/>
    </xf>
    <xf numFmtId="166" fontId="3" fillId="0" borderId="1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left" vertical="center" wrapText="1"/>
    </xf>
    <xf numFmtId="3" fontId="3" fillId="0" borderId="3" xfId="1" applyNumberFormat="1" applyFont="1" applyBorder="1" applyAlignment="1">
      <alignment vertical="center" wrapText="1"/>
    </xf>
    <xf numFmtId="3" fontId="3" fillId="0" borderId="28" xfId="1" applyNumberFormat="1" applyFont="1" applyBorder="1" applyAlignment="1">
      <alignment vertical="center" wrapText="1"/>
    </xf>
    <xf numFmtId="3" fontId="3" fillId="0" borderId="49" xfId="1" applyNumberFormat="1" applyFont="1" applyBorder="1" applyAlignment="1">
      <alignment vertical="center" wrapText="1"/>
    </xf>
    <xf numFmtId="3" fontId="3" fillId="0" borderId="50" xfId="1" applyNumberFormat="1" applyFont="1" applyBorder="1" applyAlignment="1">
      <alignment vertical="center" wrapText="1"/>
    </xf>
    <xf numFmtId="3" fontId="3" fillId="0" borderId="5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0" fontId="3" fillId="0" borderId="13" xfId="1" applyNumberFormat="1" applyFont="1" applyBorder="1" applyAlignment="1">
      <alignment horizontal="left" vertical="center" wrapText="1"/>
    </xf>
    <xf numFmtId="3" fontId="3" fillId="0" borderId="4" xfId="1" applyNumberFormat="1" applyFont="1" applyBorder="1" applyAlignment="1">
      <alignment vertical="center" wrapText="1"/>
    </xf>
    <xf numFmtId="3" fontId="3" fillId="0" borderId="6" xfId="1" applyNumberFormat="1" applyFont="1" applyBorder="1" applyAlignment="1">
      <alignment vertical="center" wrapText="1"/>
    </xf>
    <xf numFmtId="3" fontId="3" fillId="0" borderId="7" xfId="1" applyNumberFormat="1" applyFont="1" applyBorder="1" applyAlignment="1">
      <alignment vertical="center" wrapText="1"/>
    </xf>
    <xf numFmtId="3" fontId="3" fillId="0" borderId="12" xfId="1" applyNumberFormat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 wrapText="1"/>
    </xf>
    <xf numFmtId="0" fontId="3" fillId="0" borderId="14" xfId="1" applyNumberFormat="1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vertical="center" wrapText="1"/>
    </xf>
    <xf numFmtId="3" fontId="3" fillId="0" borderId="16" xfId="1" applyNumberFormat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 wrapText="1"/>
    </xf>
    <xf numFmtId="3" fontId="3" fillId="0" borderId="18" xfId="1" applyNumberFormat="1" applyFont="1" applyBorder="1" applyAlignment="1">
      <alignment vertical="center" wrapText="1"/>
    </xf>
    <xf numFmtId="3" fontId="3" fillId="0" borderId="19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 wrapText="1"/>
    </xf>
    <xf numFmtId="3" fontId="3" fillId="0" borderId="52" xfId="1" applyNumberFormat="1" applyFont="1" applyBorder="1" applyAlignment="1">
      <alignment vertical="center" wrapText="1"/>
    </xf>
    <xf numFmtId="3" fontId="9" fillId="0" borderId="28" xfId="0" applyNumberFormat="1" applyFont="1" applyBorder="1" applyAlignment="1">
      <alignment vertical="center"/>
    </xf>
    <xf numFmtId="3" fontId="9" fillId="0" borderId="19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3" fillId="0" borderId="28" xfId="1" applyNumberFormat="1" applyFont="1" applyBorder="1" applyAlignment="1">
      <alignment vertical="center" wrapText="1"/>
    </xf>
    <xf numFmtId="3" fontId="3" fillId="0" borderId="49" xfId="1" applyNumberFormat="1" applyFont="1" applyBorder="1" applyAlignment="1">
      <alignment vertical="center" wrapText="1"/>
    </xf>
    <xf numFmtId="3" fontId="3" fillId="0" borderId="50" xfId="1" applyNumberFormat="1" applyFont="1" applyBorder="1" applyAlignment="1">
      <alignment vertical="center" wrapText="1"/>
    </xf>
    <xf numFmtId="3" fontId="3" fillId="0" borderId="51" xfId="1" applyNumberFormat="1" applyFont="1" applyBorder="1" applyAlignment="1">
      <alignment vertical="center" wrapText="1"/>
    </xf>
    <xf numFmtId="3" fontId="3" fillId="0" borderId="52" xfId="1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67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53" xfId="0" applyNumberFormat="1" applyFont="1" applyBorder="1" applyAlignment="1">
      <alignment vertical="center"/>
    </xf>
    <xf numFmtId="0" fontId="1" fillId="0" borderId="31" xfId="0" applyFont="1" applyBorder="1"/>
    <xf numFmtId="0" fontId="9" fillId="0" borderId="54" xfId="0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3" fontId="10" fillId="0" borderId="23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horizontal="centerContinuous"/>
    </xf>
    <xf numFmtId="0" fontId="14" fillId="0" borderId="0" xfId="0" applyFont="1" applyFill="1"/>
    <xf numFmtId="0" fontId="13" fillId="0" borderId="0" xfId="0" applyFont="1" applyFill="1" applyAlignment="1">
      <alignment horizontal="centerContinuous" vertical="center"/>
    </xf>
    <xf numFmtId="0" fontId="13" fillId="0" borderId="0" xfId="0" applyFont="1" applyFill="1"/>
    <xf numFmtId="3" fontId="13" fillId="0" borderId="4" xfId="0" applyNumberFormat="1" applyFont="1" applyFill="1" applyBorder="1" applyAlignment="1">
      <alignment horizontal="center" vertical="center" wrapText="1"/>
    </xf>
    <xf numFmtId="5" fontId="13" fillId="0" borderId="16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0" xfId="2" applyNumberFormat="1" applyFont="1" applyFill="1" applyBorder="1" applyAlignment="1">
      <alignment horizontal="left" vertical="center" wrapText="1"/>
    </xf>
    <xf numFmtId="3" fontId="13" fillId="0" borderId="3" xfId="2" applyNumberFormat="1" applyFont="1" applyFill="1" applyBorder="1" applyAlignment="1">
      <alignment vertical="center" wrapText="1"/>
    </xf>
    <xf numFmtId="3" fontId="13" fillId="0" borderId="28" xfId="2" applyNumberFormat="1" applyFont="1" applyFill="1" applyBorder="1" applyAlignment="1">
      <alignment vertical="center" wrapText="1"/>
    </xf>
    <xf numFmtId="3" fontId="13" fillId="0" borderId="49" xfId="2" applyNumberFormat="1" applyFont="1" applyFill="1" applyBorder="1" applyAlignment="1">
      <alignment vertical="center" wrapText="1"/>
    </xf>
    <xf numFmtId="3" fontId="13" fillId="0" borderId="50" xfId="2" applyNumberFormat="1" applyFont="1" applyFill="1" applyBorder="1" applyAlignment="1">
      <alignment vertical="center" wrapText="1"/>
    </xf>
    <xf numFmtId="3" fontId="13" fillId="0" borderId="51" xfId="2" applyNumberFormat="1" applyFont="1" applyFill="1" applyBorder="1" applyAlignment="1">
      <alignment vertical="center" wrapText="1"/>
    </xf>
    <xf numFmtId="3" fontId="13" fillId="0" borderId="1" xfId="2" applyNumberFormat="1" applyFont="1" applyFill="1" applyBorder="1" applyAlignment="1">
      <alignment vertical="center" wrapText="1"/>
    </xf>
    <xf numFmtId="0" fontId="13" fillId="0" borderId="13" xfId="2" applyNumberFormat="1" applyFont="1" applyFill="1" applyBorder="1" applyAlignment="1">
      <alignment horizontal="left" vertical="center" wrapText="1"/>
    </xf>
    <xf numFmtId="3" fontId="13" fillId="0" borderId="4" xfId="2" applyNumberFormat="1" applyFont="1" applyFill="1" applyBorder="1" applyAlignment="1">
      <alignment vertical="center" wrapText="1"/>
    </xf>
    <xf numFmtId="3" fontId="13" fillId="0" borderId="6" xfId="2" applyNumberFormat="1" applyFont="1" applyFill="1" applyBorder="1" applyAlignment="1">
      <alignment vertical="center" wrapText="1"/>
    </xf>
    <xf numFmtId="3" fontId="13" fillId="0" borderId="7" xfId="2" applyNumberFormat="1" applyFont="1" applyFill="1" applyBorder="1" applyAlignment="1">
      <alignment vertical="center" wrapText="1"/>
    </xf>
    <xf numFmtId="3" fontId="13" fillId="0" borderId="12" xfId="2" applyNumberFormat="1" applyFont="1" applyFill="1" applyBorder="1" applyAlignment="1">
      <alignment vertical="center" wrapText="1"/>
    </xf>
    <xf numFmtId="3" fontId="13" fillId="0" borderId="8" xfId="2" applyNumberFormat="1" applyFont="1" applyFill="1" applyBorder="1" applyAlignment="1">
      <alignment vertical="center" wrapText="1"/>
    </xf>
    <xf numFmtId="0" fontId="13" fillId="0" borderId="14" xfId="2" applyNumberFormat="1" applyFont="1" applyFill="1" applyBorder="1" applyAlignment="1">
      <alignment horizontal="left" vertical="center" wrapText="1"/>
    </xf>
    <xf numFmtId="3" fontId="13" fillId="0" borderId="15" xfId="2" applyNumberFormat="1" applyFont="1" applyFill="1" applyBorder="1" applyAlignment="1">
      <alignment vertical="center" wrapText="1"/>
    </xf>
    <xf numFmtId="3" fontId="13" fillId="0" borderId="17" xfId="2" applyNumberFormat="1" applyFont="1" applyFill="1" applyBorder="1" applyAlignment="1">
      <alignment vertical="center" wrapText="1"/>
    </xf>
    <xf numFmtId="3" fontId="13" fillId="0" borderId="18" xfId="2" applyNumberFormat="1" applyFont="1" applyFill="1" applyBorder="1" applyAlignment="1">
      <alignment vertical="center" wrapText="1"/>
    </xf>
    <xf numFmtId="3" fontId="13" fillId="0" borderId="11" xfId="2" applyNumberFormat="1" applyFont="1" applyFill="1" applyBorder="1" applyAlignment="1">
      <alignment vertical="center" wrapText="1"/>
    </xf>
    <xf numFmtId="3" fontId="13" fillId="0" borderId="52" xfId="2" applyNumberFormat="1" applyFont="1" applyFill="1" applyBorder="1" applyAlignment="1">
      <alignment vertical="center" wrapText="1"/>
    </xf>
    <xf numFmtId="3" fontId="14" fillId="0" borderId="0" xfId="0" applyNumberFormat="1" applyFont="1" applyFill="1"/>
    <xf numFmtId="0" fontId="15" fillId="0" borderId="0" xfId="0" applyFont="1" applyFill="1" applyAlignment="1">
      <alignment horizontal="centerContinuous"/>
    </xf>
    <xf numFmtId="0" fontId="15" fillId="0" borderId="0" xfId="0" applyFont="1" applyFill="1"/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3" fillId="0" borderId="8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vertical="center"/>
    </xf>
    <xf numFmtId="3" fontId="14" fillId="0" borderId="30" xfId="0" applyNumberFormat="1" applyFont="1" applyFill="1" applyBorder="1" applyAlignment="1">
      <alignment vertical="center"/>
    </xf>
    <xf numFmtId="3" fontId="14" fillId="0" borderId="31" xfId="0" applyNumberFormat="1" applyFont="1" applyFill="1" applyBorder="1" applyAlignment="1">
      <alignment vertical="center"/>
    </xf>
    <xf numFmtId="3" fontId="14" fillId="0" borderId="13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14" fillId="0" borderId="15" xfId="0" applyNumberFormat="1" applyFont="1" applyFill="1" applyBorder="1" applyAlignment="1">
      <alignment vertical="center"/>
    </xf>
    <xf numFmtId="3" fontId="14" fillId="0" borderId="33" xfId="0" applyNumberFormat="1" applyFont="1" applyFill="1" applyBorder="1" applyAlignment="1">
      <alignment vertical="center"/>
    </xf>
    <xf numFmtId="3" fontId="14" fillId="0" borderId="34" xfId="0" applyNumberFormat="1" applyFont="1" applyFill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vertical="center"/>
    </xf>
    <xf numFmtId="3" fontId="13" fillId="0" borderId="21" xfId="0" applyNumberFormat="1" applyFont="1" applyFill="1" applyBorder="1" applyAlignment="1">
      <alignment vertical="center"/>
    </xf>
    <xf numFmtId="3" fontId="13" fillId="0" borderId="22" xfId="0" applyNumberFormat="1" applyFont="1" applyFill="1" applyBorder="1" applyAlignment="1">
      <alignment vertical="center"/>
    </xf>
    <xf numFmtId="3" fontId="13" fillId="0" borderId="3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Continuous"/>
    </xf>
    <xf numFmtId="0" fontId="17" fillId="0" borderId="0" xfId="0" applyFont="1" applyFill="1"/>
    <xf numFmtId="0" fontId="16" fillId="0" borderId="23" xfId="0" applyFont="1" applyFill="1" applyBorder="1" applyAlignment="1">
      <alignment horizontal="centerContinuous" vertical="center"/>
    </xf>
    <xf numFmtId="0" fontId="16" fillId="0" borderId="56" xfId="0" applyFont="1" applyFill="1" applyBorder="1" applyAlignment="1">
      <alignment horizontal="centerContinuous" vertical="center"/>
    </xf>
    <xf numFmtId="0" fontId="16" fillId="0" borderId="55" xfId="0" applyFont="1" applyFill="1" applyBorder="1" applyAlignment="1">
      <alignment horizontal="centerContinuous" vertical="center"/>
    </xf>
    <xf numFmtId="0" fontId="16" fillId="0" borderId="24" xfId="0" applyFont="1" applyFill="1" applyBorder="1" applyAlignment="1">
      <alignment horizontal="centerContinuous" vertical="center"/>
    </xf>
    <xf numFmtId="0" fontId="16" fillId="0" borderId="25" xfId="0" applyFont="1" applyFill="1" applyBorder="1" applyAlignment="1">
      <alignment horizontal="centerContinuous" vertical="center"/>
    </xf>
    <xf numFmtId="0" fontId="16" fillId="0" borderId="36" xfId="0" applyFont="1" applyFill="1" applyBorder="1" applyAlignment="1">
      <alignment horizontal="centerContinuous" vertical="center"/>
    </xf>
    <xf numFmtId="0" fontId="16" fillId="0" borderId="37" xfId="0" applyFont="1" applyFill="1" applyBorder="1" applyAlignment="1">
      <alignment horizontal="centerContinuous" vertical="center"/>
    </xf>
    <xf numFmtId="3" fontId="16" fillId="0" borderId="9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/>
    </xf>
    <xf numFmtId="3" fontId="16" fillId="0" borderId="41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3" fontId="18" fillId="0" borderId="8" xfId="0" applyNumberFormat="1" applyFont="1" applyFill="1" applyBorder="1" applyAlignment="1">
      <alignment vertical="center"/>
    </xf>
    <xf numFmtId="3" fontId="18" fillId="0" borderId="4" xfId="0" applyNumberFormat="1" applyFont="1" applyFill="1" applyBorder="1" applyAlignment="1">
      <alignment vertical="center"/>
    </xf>
    <xf numFmtId="3" fontId="18" fillId="0" borderId="20" xfId="0" applyNumberFormat="1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vertical="center"/>
    </xf>
    <xf numFmtId="3" fontId="19" fillId="0" borderId="13" xfId="0" applyNumberFormat="1" applyFont="1" applyFill="1" applyBorder="1" applyAlignment="1">
      <alignment vertical="center"/>
    </xf>
    <xf numFmtId="3" fontId="18" fillId="0" borderId="13" xfId="0" applyNumberFormat="1" applyFont="1" applyFill="1" applyBorder="1" applyAlignment="1">
      <alignment vertical="center"/>
    </xf>
    <xf numFmtId="3" fontId="18" fillId="0" borderId="28" xfId="0" applyNumberFormat="1" applyFont="1" applyFill="1" applyBorder="1" applyAlignment="1">
      <alignment vertical="center"/>
    </xf>
    <xf numFmtId="3" fontId="18" fillId="0" borderId="60" xfId="0" applyNumberFormat="1" applyFont="1" applyFill="1" applyBorder="1" applyAlignment="1">
      <alignment vertical="center"/>
    </xf>
    <xf numFmtId="3" fontId="18" fillId="0" borderId="69" xfId="0" applyNumberFormat="1" applyFont="1" applyFill="1" applyBorder="1" applyAlignment="1">
      <alignment vertical="center"/>
    </xf>
    <xf numFmtId="3" fontId="18" fillId="0" borderId="42" xfId="0" applyNumberFormat="1" applyFont="1" applyFill="1" applyBorder="1" applyAlignment="1">
      <alignment vertical="center"/>
    </xf>
    <xf numFmtId="3" fontId="18" fillId="0" borderId="0" xfId="0" applyNumberFormat="1" applyFont="1" applyFill="1" applyAlignment="1">
      <alignment vertical="center"/>
    </xf>
    <xf numFmtId="3" fontId="18" fillId="0" borderId="44" xfId="0" applyNumberFormat="1" applyFont="1" applyFill="1" applyBorder="1" applyAlignment="1">
      <alignment vertical="center"/>
    </xf>
    <xf numFmtId="3" fontId="19" fillId="0" borderId="43" xfId="0" applyNumberFormat="1" applyFont="1" applyFill="1" applyBorder="1" applyAlignment="1">
      <alignment vertical="center"/>
    </xf>
    <xf numFmtId="3" fontId="18" fillId="0" borderId="45" xfId="0" applyNumberFormat="1" applyFont="1" applyFill="1" applyBorder="1" applyAlignment="1">
      <alignment vertical="center"/>
    </xf>
    <xf numFmtId="3" fontId="18" fillId="0" borderId="46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3" fontId="18" fillId="0" borderId="18" xfId="0" applyNumberFormat="1" applyFont="1" applyFill="1" applyBorder="1" applyAlignment="1">
      <alignment vertical="center"/>
    </xf>
    <xf numFmtId="3" fontId="18" fillId="0" borderId="15" xfId="0" applyNumberFormat="1" applyFont="1" applyFill="1" applyBorder="1" applyAlignment="1">
      <alignment vertical="center"/>
    </xf>
    <xf numFmtId="3" fontId="18" fillId="0" borderId="19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vertical="center"/>
    </xf>
    <xf numFmtId="3" fontId="19" fillId="0" borderId="14" xfId="0" applyNumberFormat="1" applyFont="1" applyFill="1" applyBorder="1" applyAlignment="1">
      <alignment vertical="center"/>
    </xf>
    <xf numFmtId="3" fontId="18" fillId="0" borderId="3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3" fontId="19" fillId="0" borderId="22" xfId="0" applyNumberFormat="1" applyFont="1" applyFill="1" applyBorder="1" applyAlignment="1">
      <alignment vertical="center"/>
    </xf>
    <xf numFmtId="3" fontId="19" fillId="0" borderId="21" xfId="0" applyNumberFormat="1" applyFont="1" applyFill="1" applyBorder="1" applyAlignment="1">
      <alignment vertical="center"/>
    </xf>
    <xf numFmtId="3" fontId="19" fillId="0" borderId="9" xfId="0" applyNumberFormat="1" applyFont="1" applyFill="1" applyBorder="1" applyAlignment="1">
      <alignment vertical="center"/>
    </xf>
    <xf numFmtId="3" fontId="19" fillId="0" borderId="39" xfId="0" applyNumberFormat="1" applyFont="1" applyFill="1" applyBorder="1" applyAlignment="1">
      <alignment vertical="center"/>
    </xf>
    <xf numFmtId="3" fontId="19" fillId="0" borderId="38" xfId="0" applyNumberFormat="1" applyFont="1" applyFill="1" applyBorder="1" applyAlignment="1">
      <alignment vertical="center"/>
    </xf>
    <xf numFmtId="3" fontId="19" fillId="0" borderId="40" xfId="0" applyNumberFormat="1" applyFont="1" applyFill="1" applyBorder="1" applyAlignment="1">
      <alignment vertical="center"/>
    </xf>
    <xf numFmtId="3" fontId="19" fillId="0" borderId="41" xfId="0" applyNumberFormat="1" applyFont="1" applyFill="1" applyBorder="1" applyAlignment="1">
      <alignment vertical="center"/>
    </xf>
    <xf numFmtId="3" fontId="14" fillId="0" borderId="70" xfId="0" applyNumberFormat="1" applyFont="1" applyFill="1" applyBorder="1" applyAlignment="1">
      <alignment vertical="center"/>
    </xf>
    <xf numFmtId="3" fontId="14" fillId="0" borderId="42" xfId="0" applyNumberFormat="1" applyFont="1" applyFill="1" applyBorder="1" applyAlignment="1">
      <alignment vertical="center"/>
    </xf>
    <xf numFmtId="3" fontId="14" fillId="0" borderId="71" xfId="0" applyNumberFormat="1" applyFont="1" applyFill="1" applyBorder="1" applyAlignment="1">
      <alignment vertical="center"/>
    </xf>
    <xf numFmtId="0" fontId="16" fillId="0" borderId="72" xfId="0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vertical="center"/>
    </xf>
    <xf numFmtId="3" fontId="14" fillId="0" borderId="14" xfId="0" applyNumberFormat="1" applyFont="1" applyFill="1" applyBorder="1" applyAlignment="1">
      <alignment vertical="center"/>
    </xf>
    <xf numFmtId="3" fontId="13" fillId="0" borderId="72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vertical="center"/>
    </xf>
    <xf numFmtId="3" fontId="13" fillId="0" borderId="73" xfId="0" applyNumberFormat="1" applyFont="1" applyFill="1" applyBorder="1" applyAlignment="1">
      <alignment vertical="center"/>
    </xf>
    <xf numFmtId="3" fontId="13" fillId="0" borderId="60" xfId="0" applyNumberFormat="1" applyFont="1" applyFill="1" applyBorder="1" applyAlignment="1">
      <alignment vertical="center"/>
    </xf>
    <xf numFmtId="3" fontId="19" fillId="0" borderId="63" xfId="0" applyNumberFormat="1" applyFont="1" applyFill="1" applyBorder="1" applyAlignment="1">
      <alignment vertical="center"/>
    </xf>
    <xf numFmtId="3" fontId="19" fillId="0" borderId="69" xfId="0" applyNumberFormat="1" applyFont="1" applyFill="1" applyBorder="1" applyAlignment="1">
      <alignment vertical="center"/>
    </xf>
    <xf numFmtId="3" fontId="19" fillId="0" borderId="66" xfId="0" applyNumberFormat="1" applyFont="1" applyFill="1" applyBorder="1" applyAlignment="1">
      <alignment vertical="center"/>
    </xf>
    <xf numFmtId="3" fontId="18" fillId="0" borderId="74" xfId="0" applyNumberFormat="1" applyFont="1" applyFill="1" applyBorder="1" applyAlignment="1">
      <alignment vertical="center"/>
    </xf>
    <xf numFmtId="3" fontId="18" fillId="0" borderId="65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4" fillId="0" borderId="0" xfId="4" applyFont="1" applyFill="1"/>
    <xf numFmtId="0" fontId="13" fillId="0" borderId="0" xfId="4" applyFont="1" applyFill="1" applyAlignment="1">
      <alignment horizontal="centerContinuous" vertical="center"/>
    </xf>
    <xf numFmtId="0" fontId="13" fillId="0" borderId="0" xfId="4" applyFont="1" applyFill="1"/>
    <xf numFmtId="3" fontId="13" fillId="0" borderId="20" xfId="5" applyNumberFormat="1" applyFont="1" applyFill="1" applyBorder="1" applyAlignment="1">
      <alignment horizontal="center" vertical="center" wrapText="1"/>
    </xf>
    <xf numFmtId="3" fontId="13" fillId="0" borderId="13" xfId="5" applyNumberFormat="1" applyFont="1" applyFill="1" applyBorder="1" applyAlignment="1">
      <alignment horizontal="center" vertical="center" wrapText="1"/>
    </xf>
    <xf numFmtId="3" fontId="13" fillId="0" borderId="4" xfId="4" applyNumberFormat="1" applyFont="1" applyFill="1" applyBorder="1" applyAlignment="1">
      <alignment horizontal="center" vertical="center" wrapText="1"/>
    </xf>
    <xf numFmtId="5" fontId="13" fillId="0" borderId="16" xfId="4" applyNumberFormat="1" applyFont="1" applyFill="1" applyBorder="1" applyAlignment="1">
      <alignment horizontal="center" vertical="center" wrapText="1"/>
    </xf>
    <xf numFmtId="3" fontId="13" fillId="0" borderId="15" xfId="4" applyNumberFormat="1" applyFont="1" applyFill="1" applyBorder="1" applyAlignment="1">
      <alignment horizontal="center" vertical="center" wrapText="1"/>
    </xf>
    <xf numFmtId="0" fontId="13" fillId="0" borderId="20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54" xfId="4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>
      <alignment horizontal="left" vertical="center" wrapText="1"/>
    </xf>
    <xf numFmtId="3" fontId="13" fillId="0" borderId="3" xfId="5" applyNumberFormat="1" applyFont="1" applyFill="1" applyBorder="1" applyAlignment="1">
      <alignment vertical="center" wrapText="1"/>
    </xf>
    <xf numFmtId="3" fontId="13" fillId="0" borderId="28" xfId="5" applyNumberFormat="1" applyFont="1" applyFill="1" applyBorder="1" applyAlignment="1">
      <alignment vertical="center" wrapText="1"/>
    </xf>
    <xf numFmtId="3" fontId="13" fillId="0" borderId="49" xfId="5" applyNumberFormat="1" applyFont="1" applyFill="1" applyBorder="1" applyAlignment="1">
      <alignment vertical="center" wrapText="1"/>
    </xf>
    <xf numFmtId="3" fontId="13" fillId="0" borderId="50" xfId="5" applyNumberFormat="1" applyFont="1" applyFill="1" applyBorder="1" applyAlignment="1">
      <alignment vertical="center" wrapText="1"/>
    </xf>
    <xf numFmtId="3" fontId="13" fillId="0" borderId="51" xfId="5" applyNumberFormat="1" applyFont="1" applyFill="1" applyBorder="1" applyAlignment="1">
      <alignment vertical="center" wrapText="1"/>
    </xf>
    <xf numFmtId="3" fontId="13" fillId="0" borderId="1" xfId="5" applyNumberFormat="1" applyFont="1" applyFill="1" applyBorder="1" applyAlignment="1">
      <alignment vertical="center" wrapText="1"/>
    </xf>
    <xf numFmtId="3" fontId="13" fillId="0" borderId="26" xfId="5" applyNumberFormat="1" applyFont="1" applyFill="1" applyBorder="1" applyAlignment="1">
      <alignment vertical="center" wrapText="1"/>
    </xf>
    <xf numFmtId="3" fontId="13" fillId="0" borderId="10" xfId="5" applyNumberFormat="1" applyFont="1" applyFill="1" applyBorder="1" applyAlignment="1">
      <alignment vertical="center" wrapText="1"/>
    </xf>
    <xf numFmtId="3" fontId="13" fillId="0" borderId="75" xfId="5" applyNumberFormat="1" applyFont="1" applyFill="1" applyBorder="1" applyAlignment="1">
      <alignment vertical="center" wrapText="1"/>
    </xf>
    <xf numFmtId="0" fontId="13" fillId="0" borderId="13" xfId="5" applyNumberFormat="1" applyFont="1" applyFill="1" applyBorder="1" applyAlignment="1">
      <alignment horizontal="left" vertical="center" wrapText="1"/>
    </xf>
    <xf numFmtId="3" fontId="13" fillId="0" borderId="4" xfId="5" applyNumberFormat="1" applyFont="1" applyFill="1" applyBorder="1" applyAlignment="1">
      <alignment vertical="center" wrapText="1"/>
    </xf>
    <xf numFmtId="3" fontId="13" fillId="0" borderId="6" xfId="5" applyNumberFormat="1" applyFont="1" applyFill="1" applyBorder="1" applyAlignment="1">
      <alignment vertical="center" wrapText="1"/>
    </xf>
    <xf numFmtId="3" fontId="13" fillId="0" borderId="7" xfId="5" applyNumberFormat="1" applyFont="1" applyFill="1" applyBorder="1" applyAlignment="1">
      <alignment vertical="center" wrapText="1"/>
    </xf>
    <xf numFmtId="3" fontId="13" fillId="0" borderId="12" xfId="5" applyNumberFormat="1" applyFont="1" applyFill="1" applyBorder="1" applyAlignment="1">
      <alignment vertical="center" wrapText="1"/>
    </xf>
    <xf numFmtId="3" fontId="13" fillId="0" borderId="8" xfId="5" applyNumberFormat="1" applyFont="1" applyFill="1" applyBorder="1" applyAlignment="1">
      <alignment vertical="center" wrapText="1"/>
    </xf>
    <xf numFmtId="3" fontId="13" fillId="0" borderId="20" xfId="5" applyNumberFormat="1" applyFont="1" applyFill="1" applyBorder="1" applyAlignment="1">
      <alignment vertical="center" wrapText="1"/>
    </xf>
    <xf numFmtId="3" fontId="13" fillId="0" borderId="13" xfId="5" applyNumberFormat="1" applyFont="1" applyFill="1" applyBorder="1" applyAlignment="1">
      <alignment vertical="center" wrapText="1"/>
    </xf>
    <xf numFmtId="3" fontId="13" fillId="0" borderId="54" xfId="5" applyNumberFormat="1" applyFont="1" applyFill="1" applyBorder="1" applyAlignment="1">
      <alignment vertical="center" wrapText="1"/>
    </xf>
    <xf numFmtId="0" fontId="13" fillId="0" borderId="14" xfId="5" applyNumberFormat="1" applyFont="1" applyFill="1" applyBorder="1" applyAlignment="1">
      <alignment horizontal="left" vertical="center" wrapText="1"/>
    </xf>
    <xf numFmtId="3" fontId="13" fillId="0" borderId="15" xfId="5" applyNumberFormat="1" applyFont="1" applyFill="1" applyBorder="1" applyAlignment="1">
      <alignment vertical="center" wrapText="1"/>
    </xf>
    <xf numFmtId="3" fontId="13" fillId="0" borderId="16" xfId="5" applyNumberFormat="1" applyFont="1" applyFill="1" applyBorder="1" applyAlignment="1">
      <alignment vertical="center" wrapText="1"/>
    </xf>
    <xf numFmtId="3" fontId="13" fillId="0" borderId="17" xfId="5" applyNumberFormat="1" applyFont="1" applyFill="1" applyBorder="1" applyAlignment="1">
      <alignment vertical="center" wrapText="1"/>
    </xf>
    <xf numFmtId="3" fontId="13" fillId="0" borderId="18" xfId="5" applyNumberFormat="1" applyFont="1" applyFill="1" applyBorder="1" applyAlignment="1">
      <alignment vertical="center" wrapText="1"/>
    </xf>
    <xf numFmtId="3" fontId="13" fillId="0" borderId="19" xfId="5" applyNumberFormat="1" applyFont="1" applyFill="1" applyBorder="1" applyAlignment="1">
      <alignment vertical="center" wrapText="1"/>
    </xf>
    <xf numFmtId="3" fontId="13" fillId="0" borderId="14" xfId="5" applyNumberFormat="1" applyFont="1" applyFill="1" applyBorder="1" applyAlignment="1">
      <alignment vertical="center" wrapText="1"/>
    </xf>
    <xf numFmtId="3" fontId="13" fillId="0" borderId="82" xfId="5" applyNumberFormat="1" applyFont="1" applyFill="1" applyBorder="1" applyAlignment="1">
      <alignment vertical="center" wrapText="1"/>
    </xf>
    <xf numFmtId="3" fontId="13" fillId="0" borderId="83" xfId="5" applyNumberFormat="1" applyFont="1" applyFill="1" applyBorder="1" applyAlignment="1">
      <alignment vertical="center" wrapText="1"/>
    </xf>
    <xf numFmtId="3" fontId="13" fillId="0" borderId="84" xfId="5" applyNumberFormat="1" applyFont="1" applyFill="1" applyBorder="1" applyAlignment="1">
      <alignment vertical="center" wrapText="1"/>
    </xf>
    <xf numFmtId="3" fontId="13" fillId="0" borderId="11" xfId="5" applyNumberFormat="1" applyFont="1" applyFill="1" applyBorder="1" applyAlignment="1">
      <alignment vertical="center" wrapText="1"/>
    </xf>
    <xf numFmtId="3" fontId="13" fillId="0" borderId="80" xfId="5" applyNumberFormat="1" applyFont="1" applyFill="1" applyBorder="1" applyAlignment="1">
      <alignment vertical="center" wrapText="1"/>
    </xf>
    <xf numFmtId="3" fontId="13" fillId="0" borderId="81" xfId="5" applyNumberFormat="1" applyFont="1" applyFill="1" applyBorder="1" applyAlignment="1">
      <alignment vertical="center" wrapText="1"/>
    </xf>
    <xf numFmtId="3" fontId="13" fillId="0" borderId="52" xfId="5" applyNumberFormat="1" applyFont="1" applyFill="1" applyBorder="1" applyAlignment="1">
      <alignment vertical="center" wrapText="1"/>
    </xf>
    <xf numFmtId="0" fontId="15" fillId="0" borderId="0" xfId="4" applyFont="1" applyFill="1"/>
    <xf numFmtId="0" fontId="16" fillId="0" borderId="72" xfId="4" applyFont="1" applyFill="1" applyBorder="1" applyAlignment="1">
      <alignment horizontal="center"/>
    </xf>
    <xf numFmtId="0" fontId="16" fillId="0" borderId="24" xfId="4" applyFont="1" applyFill="1" applyBorder="1" applyAlignment="1">
      <alignment horizontal="center" vertical="center"/>
    </xf>
    <xf numFmtId="0" fontId="16" fillId="0" borderId="25" xfId="4" applyFont="1" applyFill="1" applyBorder="1" applyAlignment="1">
      <alignment horizontal="center" vertical="center"/>
    </xf>
    <xf numFmtId="0" fontId="16" fillId="0" borderId="22" xfId="4" applyFont="1" applyFill="1" applyBorder="1" applyAlignment="1">
      <alignment horizontal="center" vertical="center"/>
    </xf>
    <xf numFmtId="0" fontId="16" fillId="0" borderId="68" xfId="4" applyFont="1" applyFill="1" applyBorder="1" applyAlignment="1">
      <alignment horizontal="center" vertical="center"/>
    </xf>
    <xf numFmtId="0" fontId="16" fillId="0" borderId="68" xfId="4" applyFont="1" applyFill="1" applyBorder="1" applyAlignment="1">
      <alignment horizontal="center"/>
    </xf>
    <xf numFmtId="0" fontId="14" fillId="0" borderId="8" xfId="4" applyFont="1" applyFill="1" applyBorder="1" applyAlignment="1">
      <alignment vertical="center"/>
    </xf>
    <xf numFmtId="3" fontId="14" fillId="0" borderId="26" xfId="4" applyNumberFormat="1" applyFont="1" applyFill="1" applyBorder="1" applyAlignment="1">
      <alignment vertical="center"/>
    </xf>
    <xf numFmtId="3" fontId="14" fillId="0" borderId="3" xfId="4" applyNumberFormat="1" applyFont="1" applyFill="1" applyBorder="1" applyAlignment="1">
      <alignment vertical="center"/>
    </xf>
    <xf numFmtId="3" fontId="14" fillId="0" borderId="27" xfId="4" applyNumberFormat="1" applyFont="1" applyFill="1" applyBorder="1" applyAlignment="1">
      <alignment vertical="center"/>
    </xf>
    <xf numFmtId="3" fontId="13" fillId="0" borderId="1" xfId="4" applyNumberFormat="1" applyFont="1" applyFill="1" applyBorder="1" applyAlignment="1">
      <alignment vertical="center"/>
    </xf>
    <xf numFmtId="3" fontId="14" fillId="0" borderId="1" xfId="4" applyNumberFormat="1" applyFont="1" applyFill="1" applyBorder="1" applyAlignment="1">
      <alignment vertical="center"/>
    </xf>
    <xf numFmtId="3" fontId="14" fillId="0" borderId="28" xfId="4" applyNumberFormat="1" applyFont="1" applyFill="1" applyBorder="1" applyAlignment="1">
      <alignment vertical="center"/>
    </xf>
    <xf numFmtId="3" fontId="14" fillId="0" borderId="29" xfId="4" applyNumberFormat="1" applyFont="1" applyFill="1" applyBorder="1" applyAlignment="1">
      <alignment vertical="center"/>
    </xf>
    <xf numFmtId="3" fontId="13" fillId="0" borderId="8" xfId="4" applyNumberFormat="1" applyFont="1" applyFill="1" applyBorder="1" applyAlignment="1">
      <alignment vertical="center"/>
    </xf>
    <xf numFmtId="3" fontId="14" fillId="0" borderId="20" xfId="4" applyNumberFormat="1" applyFont="1" applyFill="1" applyBorder="1" applyAlignment="1">
      <alignment vertical="center"/>
    </xf>
    <xf numFmtId="3" fontId="14" fillId="0" borderId="4" xfId="4" applyNumberFormat="1" applyFont="1" applyFill="1" applyBorder="1" applyAlignment="1">
      <alignment vertical="center"/>
    </xf>
    <xf numFmtId="3" fontId="14" fillId="0" borderId="30" xfId="4" applyNumberFormat="1" applyFont="1" applyFill="1" applyBorder="1" applyAlignment="1">
      <alignment vertical="center"/>
    </xf>
    <xf numFmtId="3" fontId="14" fillId="0" borderId="8" xfId="4" applyNumberFormat="1" applyFont="1" applyFill="1" applyBorder="1" applyAlignment="1">
      <alignment vertical="center"/>
    </xf>
    <xf numFmtId="3" fontId="14" fillId="0" borderId="31" xfId="4" applyNumberFormat="1" applyFont="1" applyFill="1" applyBorder="1" applyAlignment="1">
      <alignment vertical="center"/>
    </xf>
    <xf numFmtId="3" fontId="14" fillId="0" borderId="13" xfId="4" applyNumberFormat="1" applyFont="1" applyFill="1" applyBorder="1" applyAlignment="1">
      <alignment vertical="center"/>
    </xf>
    <xf numFmtId="3" fontId="14" fillId="0" borderId="0" xfId="4" applyNumberFormat="1" applyFont="1" applyFill="1" applyAlignment="1">
      <alignment vertical="center"/>
    </xf>
    <xf numFmtId="3" fontId="13" fillId="0" borderId="31" xfId="4" applyNumberFormat="1" applyFont="1" applyFill="1" applyBorder="1" applyAlignment="1">
      <alignment vertical="center"/>
    </xf>
    <xf numFmtId="3" fontId="14" fillId="0" borderId="60" xfId="4" applyNumberFormat="1" applyFont="1" applyFill="1" applyBorder="1" applyAlignment="1">
      <alignment vertical="center"/>
    </xf>
    <xf numFmtId="0" fontId="14" fillId="0" borderId="0" xfId="4" applyFont="1" applyFill="1" applyAlignment="1">
      <alignment horizontal="center" vertical="center"/>
    </xf>
    <xf numFmtId="3" fontId="14" fillId="0" borderId="19" xfId="4" applyNumberFormat="1" applyFont="1" applyFill="1" applyBorder="1" applyAlignment="1">
      <alignment vertical="center"/>
    </xf>
    <xf numFmtId="3" fontId="14" fillId="0" borderId="15" xfId="4" applyNumberFormat="1" applyFont="1" applyFill="1" applyBorder="1" applyAlignment="1">
      <alignment vertical="center"/>
    </xf>
    <xf numFmtId="3" fontId="14" fillId="0" borderId="32" xfId="4" applyNumberFormat="1" applyFont="1" applyFill="1" applyBorder="1" applyAlignment="1">
      <alignment vertical="center"/>
    </xf>
    <xf numFmtId="3" fontId="13" fillId="0" borderId="18" xfId="4" applyNumberFormat="1" applyFont="1" applyFill="1" applyBorder="1" applyAlignment="1">
      <alignment vertical="center"/>
    </xf>
    <xf numFmtId="3" fontId="14" fillId="0" borderId="18" xfId="4" applyNumberFormat="1" applyFont="1" applyFill="1" applyBorder="1" applyAlignment="1">
      <alignment vertical="center"/>
    </xf>
    <xf numFmtId="3" fontId="14" fillId="0" borderId="33" xfId="4" applyNumberFormat="1" applyFont="1" applyFill="1" applyBorder="1" applyAlignment="1">
      <alignment vertical="center"/>
    </xf>
    <xf numFmtId="3" fontId="14" fillId="0" borderId="34" xfId="4" applyNumberFormat="1" applyFont="1" applyFill="1" applyBorder="1" applyAlignment="1">
      <alignment vertical="center"/>
    </xf>
    <xf numFmtId="3" fontId="14" fillId="0" borderId="73" xfId="4" applyNumberFormat="1" applyFont="1" applyFill="1" applyBorder="1" applyAlignment="1">
      <alignment vertical="center"/>
    </xf>
    <xf numFmtId="0" fontId="13" fillId="0" borderId="22" xfId="4" applyFont="1" applyFill="1" applyBorder="1" applyAlignment="1">
      <alignment vertical="center"/>
    </xf>
    <xf numFmtId="3" fontId="13" fillId="0" borderId="9" xfId="4" applyNumberFormat="1" applyFont="1" applyFill="1" applyBorder="1" applyAlignment="1">
      <alignment vertical="center"/>
    </xf>
    <xf numFmtId="3" fontId="13" fillId="0" borderId="21" xfId="4" applyNumberFormat="1" applyFont="1" applyFill="1" applyBorder="1" applyAlignment="1">
      <alignment vertical="center"/>
    </xf>
    <xf numFmtId="3" fontId="13" fillId="0" borderId="22" xfId="4" applyNumberFormat="1" applyFont="1" applyFill="1" applyBorder="1" applyAlignment="1">
      <alignment vertical="center"/>
    </xf>
    <xf numFmtId="3" fontId="13" fillId="0" borderId="35" xfId="4" applyNumberFormat="1" applyFont="1" applyFill="1" applyBorder="1" applyAlignment="1">
      <alignment vertical="center"/>
    </xf>
    <xf numFmtId="3" fontId="14" fillId="0" borderId="0" xfId="4" applyNumberFormat="1" applyFont="1" applyFill="1"/>
    <xf numFmtId="3" fontId="15" fillId="0" borderId="0" xfId="4" applyNumberFormat="1" applyFont="1" applyFill="1" applyAlignment="1">
      <alignment horizontal="right" vertical="center"/>
    </xf>
    <xf numFmtId="0" fontId="7" fillId="0" borderId="0" xfId="4" applyFont="1" applyFill="1" applyAlignment="1">
      <alignment horizontal="centerContinuous"/>
    </xf>
    <xf numFmtId="0" fontId="17" fillId="0" borderId="0" xfId="4" applyFont="1" applyFill="1"/>
    <xf numFmtId="0" fontId="16" fillId="0" borderId="0" xfId="4" applyFont="1" applyFill="1" applyBorder="1" applyAlignment="1">
      <alignment horizontal="centerContinuous" vertical="center"/>
    </xf>
    <xf numFmtId="0" fontId="16" fillId="0" borderId="24" xfId="4" applyFont="1" applyFill="1" applyBorder="1" applyAlignment="1">
      <alignment horizontal="center"/>
    </xf>
    <xf numFmtId="0" fontId="16" fillId="0" borderId="25" xfId="4" applyFont="1" applyFill="1" applyBorder="1" applyAlignment="1">
      <alignment horizontal="center"/>
    </xf>
    <xf numFmtId="0" fontId="16" fillId="0" borderId="95" xfId="4" applyFont="1" applyFill="1" applyBorder="1" applyAlignment="1">
      <alignment horizontal="center"/>
    </xf>
    <xf numFmtId="0" fontId="16" fillId="0" borderId="96" xfId="4" applyFont="1" applyFill="1" applyBorder="1" applyAlignment="1">
      <alignment horizontal="centerContinuous" vertical="center"/>
    </xf>
    <xf numFmtId="0" fontId="16" fillId="0" borderId="24" xfId="4" applyFont="1" applyFill="1" applyBorder="1" applyAlignment="1">
      <alignment horizontal="centerContinuous" vertical="center"/>
    </xf>
    <xf numFmtId="0" fontId="16" fillId="0" borderId="25" xfId="4" applyFont="1" applyFill="1" applyBorder="1" applyAlignment="1">
      <alignment horizontal="centerContinuous" vertical="center"/>
    </xf>
    <xf numFmtId="0" fontId="16" fillId="0" borderId="36" xfId="4" applyFont="1" applyFill="1" applyBorder="1" applyAlignment="1">
      <alignment horizontal="centerContinuous" vertical="center"/>
    </xf>
    <xf numFmtId="0" fontId="16" fillId="0" borderId="97" xfId="4" applyFont="1" applyFill="1" applyBorder="1" applyAlignment="1">
      <alignment horizontal="centerContinuous" vertical="center"/>
    </xf>
    <xf numFmtId="3" fontId="16" fillId="0" borderId="53" xfId="4" applyNumberFormat="1" applyFont="1" applyFill="1" applyBorder="1" applyAlignment="1">
      <alignment horizontal="center" vertical="center"/>
    </xf>
    <xf numFmtId="3" fontId="16" fillId="0" borderId="38" xfId="4" applyNumberFormat="1" applyFont="1" applyFill="1" applyBorder="1" applyAlignment="1">
      <alignment horizontal="center" vertical="center"/>
    </xf>
    <xf numFmtId="3" fontId="16" fillId="0" borderId="39" xfId="4" applyNumberFormat="1" applyFont="1" applyFill="1" applyBorder="1" applyAlignment="1">
      <alignment horizontal="center" vertical="center"/>
    </xf>
    <xf numFmtId="3" fontId="16" fillId="0" borderId="23" xfId="4" applyNumberFormat="1" applyFont="1" applyFill="1" applyBorder="1" applyAlignment="1">
      <alignment horizontal="center" vertical="center"/>
    </xf>
    <xf numFmtId="3" fontId="16" fillId="0" borderId="9" xfId="4" applyNumberFormat="1" applyFont="1" applyFill="1" applyBorder="1" applyAlignment="1">
      <alignment horizontal="center" vertical="center"/>
    </xf>
    <xf numFmtId="3" fontId="16" fillId="0" borderId="21" xfId="4" applyNumberFormat="1" applyFont="1" applyFill="1" applyBorder="1" applyAlignment="1">
      <alignment horizontal="center" vertical="center"/>
    </xf>
    <xf numFmtId="3" fontId="16" fillId="0" borderId="41" xfId="4" applyNumberFormat="1" applyFont="1" applyFill="1" applyBorder="1" applyAlignment="1">
      <alignment horizontal="center" vertical="center"/>
    </xf>
    <xf numFmtId="0" fontId="18" fillId="0" borderId="54" xfId="4" applyFont="1" applyFill="1" applyBorder="1" applyAlignment="1">
      <alignment vertical="center"/>
    </xf>
    <xf numFmtId="0" fontId="18" fillId="0" borderId="80" xfId="4" applyFont="1" applyFill="1" applyBorder="1" applyAlignment="1">
      <alignment vertical="center"/>
    </xf>
    <xf numFmtId="0" fontId="18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9" fillId="0" borderId="98" xfId="4" applyNumberFormat="1" applyFont="1" applyFill="1" applyBorder="1" applyAlignment="1">
      <alignment vertical="center"/>
    </xf>
    <xf numFmtId="3" fontId="18" fillId="0" borderId="61" xfId="4" applyNumberFormat="1" applyFont="1" applyFill="1" applyBorder="1" applyAlignment="1">
      <alignment vertical="center"/>
    </xf>
    <xf numFmtId="3" fontId="18" fillId="0" borderId="20" xfId="4" applyNumberFormat="1" applyFont="1" applyFill="1" applyBorder="1" applyAlignment="1">
      <alignment vertical="center"/>
    </xf>
    <xf numFmtId="3" fontId="18" fillId="0" borderId="4" xfId="4" applyNumberFormat="1" applyFont="1" applyFill="1" applyBorder="1" applyAlignment="1">
      <alignment vertical="center"/>
    </xf>
    <xf numFmtId="3" fontId="18" fillId="0" borderId="7" xfId="4" applyNumberFormat="1" applyFont="1" applyFill="1" applyBorder="1" applyAlignment="1">
      <alignment vertical="center"/>
    </xf>
    <xf numFmtId="3" fontId="19" fillId="0" borderId="13" xfId="4" applyNumberFormat="1" applyFont="1" applyFill="1" applyBorder="1" applyAlignment="1">
      <alignment vertical="center"/>
    </xf>
    <xf numFmtId="3" fontId="18" fillId="0" borderId="8" xfId="4" applyNumberFormat="1" applyFont="1" applyFill="1" applyBorder="1" applyAlignment="1">
      <alignment vertical="center"/>
    </xf>
    <xf numFmtId="3" fontId="18" fillId="0" borderId="42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9" fillId="0" borderId="12" xfId="4" applyNumberFormat="1" applyFont="1" applyFill="1" applyBorder="1" applyAlignment="1">
      <alignment vertical="center"/>
    </xf>
    <xf numFmtId="3" fontId="18" fillId="0" borderId="13" xfId="4" applyNumberFormat="1" applyFont="1" applyFill="1" applyBorder="1" applyAlignment="1">
      <alignment vertical="center"/>
    </xf>
    <xf numFmtId="3" fontId="18" fillId="0" borderId="28" xfId="4" applyNumberFormat="1" applyFont="1" applyFill="1" applyBorder="1" applyAlignment="1">
      <alignment vertical="center"/>
    </xf>
    <xf numFmtId="0" fontId="18" fillId="0" borderId="20" xfId="4" applyFont="1" applyFill="1" applyBorder="1" applyAlignment="1">
      <alignment vertical="center"/>
    </xf>
    <xf numFmtId="0" fontId="18" fillId="0" borderId="4" xfId="4" applyFont="1" applyFill="1" applyBorder="1" applyAlignment="1">
      <alignment vertical="center"/>
    </xf>
    <xf numFmtId="3" fontId="18" fillId="0" borderId="69" xfId="4" applyNumberFormat="1" applyFont="1" applyFill="1" applyBorder="1" applyAlignment="1">
      <alignment vertical="center"/>
    </xf>
    <xf numFmtId="3" fontId="18" fillId="0" borderId="99" xfId="4" applyNumberFormat="1" applyFont="1" applyFill="1" applyBorder="1" applyAlignment="1">
      <alignment vertical="center"/>
    </xf>
    <xf numFmtId="3" fontId="18" fillId="0" borderId="0" xfId="4" applyNumberFormat="1" applyFont="1" applyFill="1" applyAlignment="1">
      <alignment vertical="center"/>
    </xf>
    <xf numFmtId="3" fontId="19" fillId="0" borderId="43" xfId="4" applyNumberFormat="1" applyFont="1" applyFill="1" applyBorder="1" applyAlignment="1">
      <alignment vertical="center"/>
    </xf>
    <xf numFmtId="3" fontId="18" fillId="0" borderId="44" xfId="4" applyNumberFormat="1" applyFont="1" applyFill="1" applyBorder="1" applyAlignment="1">
      <alignment vertical="center"/>
    </xf>
    <xf numFmtId="3" fontId="18" fillId="0" borderId="0" xfId="4" applyNumberFormat="1" applyFont="1" applyFill="1" applyBorder="1" applyAlignment="1">
      <alignment vertical="center"/>
    </xf>
    <xf numFmtId="3" fontId="18" fillId="0" borderId="46" xfId="4" applyNumberFormat="1" applyFont="1" applyFill="1" applyBorder="1" applyAlignment="1">
      <alignment vertical="center"/>
    </xf>
    <xf numFmtId="0" fontId="18" fillId="0" borderId="19" xfId="4" applyFont="1" applyFill="1" applyBorder="1" applyAlignment="1">
      <alignment vertical="center"/>
    </xf>
    <xf numFmtId="0" fontId="18" fillId="0" borderId="15" xfId="4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9" fillId="0" borderId="5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83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3" fontId="18" fillId="0" borderId="100" xfId="4" applyNumberFormat="1" applyFont="1" applyFill="1" applyBorder="1" applyAlignment="1">
      <alignment vertical="center"/>
    </xf>
    <xf numFmtId="3" fontId="18" fillId="0" borderId="101" xfId="4" applyNumberFormat="1" applyFont="1" applyFill="1" applyBorder="1" applyAlignment="1">
      <alignment vertical="center"/>
    </xf>
    <xf numFmtId="3" fontId="18" fillId="0" borderId="17" xfId="4" applyNumberFormat="1" applyFont="1" applyFill="1" applyBorder="1" applyAlignment="1">
      <alignment vertical="center"/>
    </xf>
    <xf numFmtId="3" fontId="19" fillId="0" borderId="14" xfId="4" applyNumberFormat="1" applyFont="1" applyFill="1" applyBorder="1" applyAlignment="1">
      <alignment vertical="center"/>
    </xf>
    <xf numFmtId="3" fontId="18" fillId="0" borderId="19" xfId="4" applyNumberFormat="1" applyFont="1" applyFill="1" applyBorder="1" applyAlignment="1">
      <alignment vertical="center"/>
    </xf>
    <xf numFmtId="3" fontId="18" fillId="0" borderId="15" xfId="4" applyNumberFormat="1" applyFont="1" applyFill="1" applyBorder="1" applyAlignment="1">
      <alignment vertical="center"/>
    </xf>
    <xf numFmtId="0" fontId="19" fillId="0" borderId="23" xfId="4" applyFont="1" applyFill="1" applyBorder="1" applyAlignment="1">
      <alignment vertical="center"/>
    </xf>
    <xf numFmtId="3" fontId="19" fillId="0" borderId="94" xfId="4" applyNumberFormat="1" applyFont="1" applyFill="1" applyBorder="1" applyAlignment="1">
      <alignment vertical="center"/>
    </xf>
    <xf numFmtId="3" fontId="19" fillId="0" borderId="95" xfId="4" applyNumberFormat="1" applyFont="1" applyFill="1" applyBorder="1" applyAlignment="1">
      <alignment vertical="center"/>
    </xf>
    <xf numFmtId="3" fontId="19" fillId="0" borderId="41" xfId="4" applyNumberFormat="1" applyFont="1" applyFill="1" applyBorder="1" applyAlignment="1">
      <alignment vertical="center"/>
    </xf>
    <xf numFmtId="3" fontId="19" fillId="0" borderId="68" xfId="4" applyNumberFormat="1" applyFont="1" applyFill="1" applyBorder="1" applyAlignment="1">
      <alignment vertical="center"/>
    </xf>
    <xf numFmtId="3" fontId="19" fillId="0" borderId="9" xfId="4" applyNumberFormat="1" applyFont="1" applyFill="1" applyBorder="1" applyAlignment="1">
      <alignment vertical="center"/>
    </xf>
    <xf numFmtId="3" fontId="19" fillId="0" borderId="21" xfId="4" applyNumberFormat="1" applyFont="1" applyFill="1" applyBorder="1" applyAlignment="1">
      <alignment vertical="center"/>
    </xf>
    <xf numFmtId="3" fontId="19" fillId="0" borderId="38" xfId="4" applyNumberFormat="1" applyFont="1" applyFill="1" applyBorder="1" applyAlignment="1">
      <alignment vertical="center"/>
    </xf>
    <xf numFmtId="3" fontId="19" fillId="0" borderId="55" xfId="4" applyNumberFormat="1" applyFont="1" applyFill="1" applyBorder="1" applyAlignment="1">
      <alignment vertical="center"/>
    </xf>
    <xf numFmtId="3" fontId="19" fillId="0" borderId="22" xfId="4" applyNumberFormat="1" applyFont="1" applyFill="1" applyBorder="1" applyAlignment="1">
      <alignment vertical="center"/>
    </xf>
    <xf numFmtId="3" fontId="19" fillId="0" borderId="53" xfId="4" applyNumberFormat="1" applyFont="1" applyFill="1" applyBorder="1" applyAlignment="1">
      <alignment vertical="center"/>
    </xf>
    <xf numFmtId="3" fontId="19" fillId="0" borderId="39" xfId="4" applyNumberFormat="1" applyFont="1" applyFill="1" applyBorder="1" applyAlignment="1">
      <alignment vertical="center"/>
    </xf>
    <xf numFmtId="3" fontId="19" fillId="0" borderId="23" xfId="4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 wrapText="1"/>
    </xf>
    <xf numFmtId="0" fontId="13" fillId="0" borderId="20" xfId="5" applyNumberFormat="1" applyFont="1" applyFill="1" applyBorder="1" applyAlignment="1">
      <alignment horizontal="center" vertical="center" wrapText="1"/>
    </xf>
    <xf numFmtId="0" fontId="13" fillId="0" borderId="54" xfId="4" applyFont="1" applyFill="1" applyBorder="1" applyAlignment="1">
      <alignment horizontal="center" vertical="center" wrapText="1"/>
    </xf>
    <xf numFmtId="3" fontId="13" fillId="0" borderId="20" xfId="5" applyNumberFormat="1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20" xfId="5" applyNumberFormat="1" applyFont="1" applyFill="1" applyBorder="1" applyAlignment="1">
      <alignment horizontal="center" vertical="center" wrapText="1"/>
    </xf>
    <xf numFmtId="0" fontId="13" fillId="0" borderId="54" xfId="4" applyFont="1" applyFill="1" applyBorder="1" applyAlignment="1">
      <alignment horizontal="center" vertical="center" wrapText="1"/>
    </xf>
    <xf numFmtId="3" fontId="13" fillId="0" borderId="20" xfId="5" applyNumberFormat="1" applyFont="1" applyFill="1" applyBorder="1" applyAlignment="1">
      <alignment horizontal="center" vertical="center" wrapText="1"/>
    </xf>
    <xf numFmtId="3" fontId="13" fillId="0" borderId="30" xfId="5" applyNumberFormat="1" applyFont="1" applyFill="1" applyBorder="1" applyAlignment="1">
      <alignment vertical="center" wrapText="1"/>
    </xf>
    <xf numFmtId="3" fontId="13" fillId="0" borderId="32" xfId="5" applyNumberFormat="1" applyFont="1" applyFill="1" applyBorder="1" applyAlignment="1">
      <alignment vertical="center" wrapText="1"/>
    </xf>
    <xf numFmtId="3" fontId="13" fillId="0" borderId="106" xfId="5" applyNumberFormat="1" applyFont="1" applyFill="1" applyBorder="1" applyAlignment="1">
      <alignment vertical="center" wrapText="1"/>
    </xf>
    <xf numFmtId="3" fontId="13" fillId="0" borderId="42" xfId="5" applyNumberFormat="1" applyFont="1" applyFill="1" applyBorder="1" applyAlignment="1">
      <alignment vertical="center" wrapText="1"/>
    </xf>
    <xf numFmtId="3" fontId="13" fillId="0" borderId="101" xfId="5" applyNumberFormat="1" applyFont="1" applyFill="1" applyBorder="1" applyAlignment="1">
      <alignment vertical="center" wrapText="1"/>
    </xf>
    <xf numFmtId="3" fontId="13" fillId="0" borderId="107" xfId="5" applyNumberFormat="1" applyFont="1" applyFill="1" applyBorder="1" applyAlignment="1">
      <alignment vertical="center" wrapText="1"/>
    </xf>
    <xf numFmtId="3" fontId="13" fillId="0" borderId="33" xfId="5" applyNumberFormat="1" applyFont="1" applyFill="1" applyBorder="1" applyAlignment="1">
      <alignment vertical="center" wrapText="1"/>
    </xf>
    <xf numFmtId="0" fontId="14" fillId="0" borderId="0" xfId="4" applyFont="1"/>
    <xf numFmtId="0" fontId="15" fillId="0" borderId="0" xfId="4" applyFont="1"/>
    <xf numFmtId="0" fontId="16" fillId="0" borderId="72" xfId="4" applyFont="1" applyBorder="1" applyAlignment="1">
      <alignment horizontal="center"/>
    </xf>
    <xf numFmtId="0" fontId="16" fillId="0" borderId="24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6" fillId="0" borderId="68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 shrinkToFit="1"/>
    </xf>
    <xf numFmtId="0" fontId="14" fillId="0" borderId="8" xfId="4" applyFont="1" applyBorder="1" applyAlignment="1">
      <alignment vertical="center"/>
    </xf>
    <xf numFmtId="3" fontId="14" fillId="0" borderId="26" xfId="4" applyNumberFormat="1" applyFont="1" applyBorder="1" applyAlignment="1">
      <alignment vertical="center"/>
    </xf>
    <xf numFmtId="3" fontId="14" fillId="0" borderId="3" xfId="4" applyNumberFormat="1" applyFont="1" applyBorder="1" applyAlignment="1">
      <alignment vertical="center"/>
    </xf>
    <xf numFmtId="3" fontId="14" fillId="0" borderId="27" xfId="4" applyNumberFormat="1" applyFont="1" applyBorder="1" applyAlignment="1">
      <alignment vertical="center"/>
    </xf>
    <xf numFmtId="3" fontId="13" fillId="0" borderId="1" xfId="4" applyNumberFormat="1" applyFont="1" applyBorder="1" applyAlignment="1">
      <alignment vertical="center"/>
    </xf>
    <xf numFmtId="3" fontId="14" fillId="0" borderId="1" xfId="4" applyNumberFormat="1" applyFont="1" applyBorder="1" applyAlignment="1">
      <alignment vertical="center"/>
    </xf>
    <xf numFmtId="3" fontId="14" fillId="0" borderId="28" xfId="4" applyNumberFormat="1" applyFont="1" applyBorder="1" applyAlignment="1">
      <alignment vertical="center"/>
    </xf>
    <xf numFmtId="3" fontId="14" fillId="0" borderId="29" xfId="4" applyNumberFormat="1" applyFont="1" applyBorder="1" applyAlignment="1">
      <alignment vertical="center"/>
    </xf>
    <xf numFmtId="3" fontId="13" fillId="0" borderId="8" xfId="4" applyNumberFormat="1" applyFont="1" applyBorder="1" applyAlignment="1">
      <alignment vertical="center"/>
    </xf>
    <xf numFmtId="3" fontId="14" fillId="0" borderId="20" xfId="4" applyNumberFormat="1" applyFont="1" applyBorder="1" applyAlignment="1">
      <alignment vertical="center"/>
    </xf>
    <xf numFmtId="3" fontId="14" fillId="0" borderId="4" xfId="4" applyNumberFormat="1" applyFont="1" applyBorder="1" applyAlignment="1">
      <alignment vertical="center"/>
    </xf>
    <xf numFmtId="3" fontId="14" fillId="0" borderId="30" xfId="4" applyNumberFormat="1" applyFont="1" applyBorder="1" applyAlignment="1">
      <alignment vertical="center"/>
    </xf>
    <xf numFmtId="3" fontId="14" fillId="0" borderId="8" xfId="4" applyNumberFormat="1" applyFont="1" applyBorder="1" applyAlignment="1">
      <alignment vertical="center"/>
    </xf>
    <xf numFmtId="3" fontId="14" fillId="0" borderId="31" xfId="4" applyNumberFormat="1" applyFont="1" applyBorder="1" applyAlignment="1">
      <alignment vertical="center"/>
    </xf>
    <xf numFmtId="3" fontId="14" fillId="0" borderId="13" xfId="4" applyNumberFormat="1" applyFont="1" applyBorder="1" applyAlignment="1">
      <alignment vertical="center"/>
    </xf>
    <xf numFmtId="3" fontId="14" fillId="0" borderId="0" xfId="4" applyNumberFormat="1" applyFont="1" applyAlignment="1">
      <alignment vertical="center"/>
    </xf>
    <xf numFmtId="3" fontId="13" fillId="0" borderId="31" xfId="4" applyNumberFormat="1" applyFont="1" applyBorder="1" applyAlignment="1">
      <alignment vertical="center"/>
    </xf>
    <xf numFmtId="3" fontId="14" fillId="0" borderId="60" xfId="4" applyNumberFormat="1" applyFont="1" applyBorder="1" applyAlignment="1">
      <alignment vertical="center"/>
    </xf>
    <xf numFmtId="0" fontId="14" fillId="0" borderId="0" xfId="4" applyFont="1" applyAlignment="1">
      <alignment horizontal="center" vertical="center"/>
    </xf>
    <xf numFmtId="3" fontId="14" fillId="0" borderId="73" xfId="4" applyNumberFormat="1" applyFont="1" applyBorder="1" applyAlignment="1">
      <alignment vertical="center"/>
    </xf>
    <xf numFmtId="3" fontId="14" fillId="0" borderId="18" xfId="4" applyNumberFormat="1" applyFont="1" applyBorder="1" applyAlignment="1">
      <alignment vertical="center"/>
    </xf>
    <xf numFmtId="3" fontId="14" fillId="0" borderId="61" xfId="4" applyNumberFormat="1" applyFont="1" applyBorder="1" applyAlignment="1">
      <alignment vertical="center"/>
    </xf>
    <xf numFmtId="3" fontId="14" fillId="0" borderId="19" xfId="4" applyNumberFormat="1" applyFont="1" applyBorder="1" applyAlignment="1">
      <alignment vertical="center"/>
    </xf>
    <xf numFmtId="3" fontId="14" fillId="0" borderId="15" xfId="4" applyNumberFormat="1" applyFont="1" applyBorder="1" applyAlignment="1">
      <alignment vertical="center"/>
    </xf>
    <xf numFmtId="3" fontId="14" fillId="0" borderId="32" xfId="4" applyNumberFormat="1" applyFont="1" applyBorder="1" applyAlignment="1">
      <alignment vertical="center"/>
    </xf>
    <xf numFmtId="3" fontId="13" fillId="0" borderId="18" xfId="4" applyNumberFormat="1" applyFont="1" applyBorder="1" applyAlignment="1">
      <alignment vertical="center"/>
    </xf>
    <xf numFmtId="3" fontId="14" fillId="0" borderId="33" xfId="4" applyNumberFormat="1" applyFont="1" applyBorder="1" applyAlignment="1">
      <alignment vertical="center"/>
    </xf>
    <xf numFmtId="3" fontId="14" fillId="0" borderId="34" xfId="4" applyNumberFormat="1" applyFont="1" applyBorder="1" applyAlignment="1">
      <alignment vertical="center"/>
    </xf>
    <xf numFmtId="0" fontId="13" fillId="0" borderId="22" xfId="4" applyFont="1" applyBorder="1" applyAlignment="1">
      <alignment vertical="center"/>
    </xf>
    <xf numFmtId="3" fontId="13" fillId="0" borderId="9" xfId="4" applyNumberFormat="1" applyFont="1" applyBorder="1" applyAlignment="1">
      <alignment vertical="center" shrinkToFit="1"/>
    </xf>
    <xf numFmtId="3" fontId="13" fillId="0" borderId="21" xfId="4" applyNumberFormat="1" applyFont="1" applyBorder="1" applyAlignment="1">
      <alignment vertical="center" shrinkToFit="1"/>
    </xf>
    <xf numFmtId="3" fontId="13" fillId="0" borderId="22" xfId="4" applyNumberFormat="1" applyFont="1" applyBorder="1" applyAlignment="1">
      <alignment vertical="center" shrinkToFit="1"/>
    </xf>
    <xf numFmtId="3" fontId="13" fillId="0" borderId="35" xfId="4" applyNumberFormat="1" applyFont="1" applyBorder="1" applyAlignment="1">
      <alignment vertical="center" shrinkToFit="1"/>
    </xf>
    <xf numFmtId="3" fontId="14" fillId="0" borderId="0" xfId="4" applyNumberFormat="1" applyFont="1"/>
    <xf numFmtId="3" fontId="15" fillId="0" borderId="0" xfId="4" applyNumberFormat="1" applyFont="1" applyAlignment="1">
      <alignment horizontal="right" vertical="center"/>
    </xf>
    <xf numFmtId="0" fontId="7" fillId="0" borderId="0" xfId="4" applyFont="1" applyAlignment="1">
      <alignment horizontal="centerContinuous"/>
    </xf>
    <xf numFmtId="0" fontId="17" fillId="0" borderId="0" xfId="4" applyFont="1"/>
    <xf numFmtId="0" fontId="16" fillId="0" borderId="0" xfId="4" applyFont="1" applyAlignment="1">
      <alignment horizontal="centerContinuous" vertical="center"/>
    </xf>
    <xf numFmtId="0" fontId="13" fillId="0" borderId="0" xfId="4" applyFont="1"/>
    <xf numFmtId="0" fontId="16" fillId="0" borderId="24" xfId="4" applyFont="1" applyBorder="1" applyAlignment="1">
      <alignment horizontal="center"/>
    </xf>
    <xf numFmtId="0" fontId="16" fillId="0" borderId="25" xfId="4" applyFont="1" applyBorder="1" applyAlignment="1">
      <alignment horizontal="center" shrinkToFit="1"/>
    </xf>
    <xf numFmtId="0" fontId="16" fillId="0" borderId="95" xfId="4" applyFont="1" applyBorder="1" applyAlignment="1">
      <alignment horizontal="center"/>
    </xf>
    <xf numFmtId="0" fontId="16" fillId="0" borderId="96" xfId="4" applyFont="1" applyBorder="1" applyAlignment="1">
      <alignment horizontal="centerContinuous" vertical="center"/>
    </xf>
    <xf numFmtId="0" fontId="16" fillId="0" borderId="24" xfId="4" applyFont="1" applyBorder="1" applyAlignment="1">
      <alignment horizontal="centerContinuous" vertical="center"/>
    </xf>
    <xf numFmtId="0" fontId="16" fillId="0" borderId="25" xfId="4" applyFont="1" applyBorder="1" applyAlignment="1">
      <alignment horizontal="centerContinuous" vertical="center"/>
    </xf>
    <xf numFmtId="0" fontId="16" fillId="0" borderId="36" xfId="4" applyFont="1" applyBorder="1" applyAlignment="1">
      <alignment horizontal="centerContinuous" vertical="center"/>
    </xf>
    <xf numFmtId="0" fontId="16" fillId="0" borderId="97" xfId="4" applyFont="1" applyBorder="1" applyAlignment="1">
      <alignment horizontal="centerContinuous" vertical="center"/>
    </xf>
    <xf numFmtId="3" fontId="16" fillId="0" borderId="53" xfId="4" applyNumberFormat="1" applyFont="1" applyBorder="1" applyAlignment="1">
      <alignment horizontal="center" vertical="center"/>
    </xf>
    <xf numFmtId="3" fontId="16" fillId="0" borderId="38" xfId="4" applyNumberFormat="1" applyFont="1" applyBorder="1" applyAlignment="1">
      <alignment horizontal="center" vertical="center"/>
    </xf>
    <xf numFmtId="3" fontId="16" fillId="0" borderId="39" xfId="4" applyNumberFormat="1" applyFont="1" applyBorder="1" applyAlignment="1">
      <alignment horizontal="center" vertical="center"/>
    </xf>
    <xf numFmtId="3" fontId="16" fillId="0" borderId="23" xfId="4" applyNumberFormat="1" applyFont="1" applyBorder="1" applyAlignment="1">
      <alignment horizontal="center" vertical="center"/>
    </xf>
    <xf numFmtId="3" fontId="16" fillId="0" borderId="9" xfId="4" applyNumberFormat="1" applyFont="1" applyBorder="1" applyAlignment="1">
      <alignment horizontal="center" vertical="center"/>
    </xf>
    <xf numFmtId="3" fontId="16" fillId="0" borderId="21" xfId="4" applyNumberFormat="1" applyFont="1" applyBorder="1" applyAlignment="1">
      <alignment horizontal="center" vertical="center"/>
    </xf>
    <xf numFmtId="3" fontId="16" fillId="0" borderId="41" xfId="4" applyNumberFormat="1" applyFont="1" applyBorder="1" applyAlignment="1">
      <alignment horizontal="center" vertical="center"/>
    </xf>
    <xf numFmtId="0" fontId="18" fillId="0" borderId="54" xfId="4" applyFont="1" applyBorder="1" applyAlignment="1">
      <alignment vertical="center"/>
    </xf>
    <xf numFmtId="0" fontId="18" fillId="0" borderId="80" xfId="4" applyFont="1" applyBorder="1" applyAlignment="1">
      <alignment vertical="center" shrinkToFit="1"/>
    </xf>
    <xf numFmtId="0" fontId="18" fillId="0" borderId="28" xfId="4" applyFont="1" applyBorder="1" applyAlignment="1">
      <alignment vertical="center" shrinkToFit="1"/>
    </xf>
    <xf numFmtId="3" fontId="18" fillId="0" borderId="29" xfId="4" applyNumberFormat="1" applyFont="1" applyBorder="1" applyAlignment="1">
      <alignment vertical="center" shrinkToFit="1"/>
    </xf>
    <xf numFmtId="3" fontId="19" fillId="0" borderId="98" xfId="4" applyNumberFormat="1" applyFont="1" applyBorder="1" applyAlignment="1">
      <alignment vertical="center" shrinkToFit="1"/>
    </xf>
    <xf numFmtId="3" fontId="18" fillId="0" borderId="61" xfId="4" applyNumberFormat="1" applyFont="1" applyBorder="1" applyAlignment="1">
      <alignment vertical="center" shrinkToFit="1"/>
    </xf>
    <xf numFmtId="3" fontId="18" fillId="0" borderId="20" xfId="4" applyNumberFormat="1" applyFont="1" applyBorder="1" applyAlignment="1">
      <alignment vertical="center" shrinkToFit="1"/>
    </xf>
    <xf numFmtId="3" fontId="18" fillId="0" borderId="4" xfId="4" applyNumberFormat="1" applyFont="1" applyBorder="1" applyAlignment="1">
      <alignment vertical="center" shrinkToFit="1"/>
    </xf>
    <xf numFmtId="3" fontId="18" fillId="0" borderId="7" xfId="4" applyNumberFormat="1" applyFont="1" applyBorder="1" applyAlignment="1">
      <alignment vertical="center" shrinkToFit="1"/>
    </xf>
    <xf numFmtId="3" fontId="19" fillId="0" borderId="13" xfId="4" applyNumberFormat="1" applyFont="1" applyBorder="1" applyAlignment="1">
      <alignment vertical="center" shrinkToFit="1"/>
    </xf>
    <xf numFmtId="3" fontId="18" fillId="0" borderId="8" xfId="4" applyNumberFormat="1" applyFont="1" applyBorder="1" applyAlignment="1">
      <alignment vertical="center" shrinkToFit="1"/>
    </xf>
    <xf numFmtId="3" fontId="18" fillId="0" borderId="42" xfId="4" applyNumberFormat="1" applyFont="1" applyBorder="1" applyAlignment="1">
      <alignment vertical="center" shrinkToFit="1"/>
    </xf>
    <xf numFmtId="3" fontId="18" fillId="0" borderId="30" xfId="4" applyNumberFormat="1" applyFont="1" applyBorder="1" applyAlignment="1">
      <alignment vertical="center" shrinkToFit="1"/>
    </xf>
    <xf numFmtId="3" fontId="19" fillId="0" borderId="12" xfId="4" applyNumberFormat="1" applyFont="1" applyBorder="1" applyAlignment="1">
      <alignment vertical="center" shrinkToFit="1"/>
    </xf>
    <xf numFmtId="3" fontId="18" fillId="0" borderId="13" xfId="4" applyNumberFormat="1" applyFont="1" applyBorder="1" applyAlignment="1">
      <alignment vertical="center" shrinkToFit="1"/>
    </xf>
    <xf numFmtId="3" fontId="18" fillId="0" borderId="28" xfId="4" applyNumberFormat="1" applyFont="1" applyBorder="1" applyAlignment="1">
      <alignment vertical="center" shrinkToFit="1"/>
    </xf>
    <xf numFmtId="0" fontId="18" fillId="0" borderId="20" xfId="4" applyFont="1" applyBorder="1" applyAlignment="1">
      <alignment vertical="center" shrinkToFit="1"/>
    </xf>
    <xf numFmtId="0" fontId="18" fillId="0" borderId="4" xfId="4" applyFont="1" applyBorder="1" applyAlignment="1">
      <alignment vertical="center" shrinkToFit="1"/>
    </xf>
    <xf numFmtId="3" fontId="18" fillId="0" borderId="69" xfId="4" applyNumberFormat="1" applyFont="1" applyBorder="1" applyAlignment="1">
      <alignment vertical="center" shrinkToFit="1"/>
    </xf>
    <xf numFmtId="3" fontId="18" fillId="0" borderId="99" xfId="4" applyNumberFormat="1" applyFont="1" applyBorder="1" applyAlignment="1">
      <alignment vertical="center" shrinkToFit="1"/>
    </xf>
    <xf numFmtId="3" fontId="18" fillId="0" borderId="0" xfId="4" applyNumberFormat="1" applyFont="1" applyAlignment="1">
      <alignment vertical="center" shrinkToFit="1"/>
    </xf>
    <xf numFmtId="3" fontId="19" fillId="0" borderId="43" xfId="4" applyNumberFormat="1" applyFont="1" applyBorder="1" applyAlignment="1">
      <alignment vertical="center" shrinkToFit="1"/>
    </xf>
    <xf numFmtId="3" fontId="18" fillId="0" borderId="44" xfId="4" applyNumberFormat="1" applyFont="1" applyBorder="1" applyAlignment="1">
      <alignment vertical="center" shrinkToFit="1"/>
    </xf>
    <xf numFmtId="3" fontId="18" fillId="0" borderId="46" xfId="4" applyNumberFormat="1" applyFont="1" applyBorder="1" applyAlignment="1">
      <alignment vertical="center" shrinkToFit="1"/>
    </xf>
    <xf numFmtId="3" fontId="18" fillId="0" borderId="33" xfId="4" applyNumberFormat="1" applyFont="1" applyBorder="1" applyAlignment="1">
      <alignment vertical="center" shrinkToFit="1"/>
    </xf>
    <xf numFmtId="3" fontId="18" fillId="0" borderId="84" xfId="4" applyNumberFormat="1" applyFont="1" applyBorder="1" applyAlignment="1">
      <alignment vertical="center" shrinkToFit="1"/>
    </xf>
    <xf numFmtId="3" fontId="18" fillId="0" borderId="19" xfId="4" applyNumberFormat="1" applyFont="1" applyBorder="1" applyAlignment="1">
      <alignment vertical="center" shrinkToFit="1"/>
    </xf>
    <xf numFmtId="3" fontId="18" fillId="0" borderId="81" xfId="4" applyNumberFormat="1" applyFont="1" applyBorder="1" applyAlignment="1">
      <alignment vertical="center" shrinkToFit="1"/>
    </xf>
    <xf numFmtId="0" fontId="18" fillId="0" borderId="19" xfId="4" applyFont="1" applyBorder="1" applyAlignment="1">
      <alignment vertical="center" shrinkToFit="1"/>
    </xf>
    <xf numFmtId="0" fontId="18" fillId="0" borderId="15" xfId="4" applyFont="1" applyBorder="1" applyAlignment="1">
      <alignment vertical="center" shrinkToFit="1"/>
    </xf>
    <xf numFmtId="3" fontId="18" fillId="0" borderId="32" xfId="4" applyNumberFormat="1" applyFont="1" applyBorder="1" applyAlignment="1">
      <alignment vertical="center" shrinkToFit="1"/>
    </xf>
    <xf numFmtId="3" fontId="19" fillId="0" borderId="52" xfId="4" applyNumberFormat="1" applyFont="1" applyBorder="1" applyAlignment="1">
      <alignment vertical="center" shrinkToFit="1"/>
    </xf>
    <xf numFmtId="3" fontId="18" fillId="0" borderId="18" xfId="4" applyNumberFormat="1" applyFont="1" applyBorder="1" applyAlignment="1">
      <alignment vertical="center" shrinkToFit="1"/>
    </xf>
    <xf numFmtId="3" fontId="18" fillId="0" borderId="83" xfId="4" applyNumberFormat="1" applyFont="1" applyBorder="1" applyAlignment="1">
      <alignment vertical="center" shrinkToFit="1"/>
    </xf>
    <xf numFmtId="3" fontId="18" fillId="0" borderId="100" xfId="4" applyNumberFormat="1" applyFont="1" applyBorder="1" applyAlignment="1">
      <alignment vertical="center" shrinkToFit="1"/>
    </xf>
    <xf numFmtId="3" fontId="18" fillId="0" borderId="101" xfId="4" applyNumberFormat="1" applyFont="1" applyBorder="1" applyAlignment="1">
      <alignment vertical="center" shrinkToFit="1"/>
    </xf>
    <xf numFmtId="3" fontId="18" fillId="0" borderId="17" xfId="4" applyNumberFormat="1" applyFont="1" applyBorder="1" applyAlignment="1">
      <alignment vertical="center" shrinkToFit="1"/>
    </xf>
    <xf numFmtId="3" fontId="19" fillId="0" borderId="14" xfId="4" applyNumberFormat="1" applyFont="1" applyBorder="1" applyAlignment="1">
      <alignment vertical="center" shrinkToFit="1"/>
    </xf>
    <xf numFmtId="3" fontId="18" fillId="0" borderId="15" xfId="4" applyNumberFormat="1" applyFont="1" applyBorder="1" applyAlignment="1">
      <alignment vertical="center" shrinkToFit="1"/>
    </xf>
    <xf numFmtId="0" fontId="19" fillId="0" borderId="23" xfId="4" applyFont="1" applyBorder="1" applyAlignment="1">
      <alignment vertical="center"/>
    </xf>
    <xf numFmtId="3" fontId="19" fillId="0" borderId="94" xfId="4" applyNumberFormat="1" applyFont="1" applyBorder="1" applyAlignment="1">
      <alignment vertical="center" shrinkToFit="1"/>
    </xf>
    <xf numFmtId="3" fontId="19" fillId="0" borderId="95" xfId="4" applyNumberFormat="1" applyFont="1" applyBorder="1" applyAlignment="1">
      <alignment vertical="center" shrinkToFit="1"/>
    </xf>
    <xf numFmtId="3" fontId="19" fillId="0" borderId="41" xfId="4" applyNumberFormat="1" applyFont="1" applyBorder="1" applyAlignment="1">
      <alignment vertical="center" shrinkToFit="1"/>
    </xf>
    <xf numFmtId="3" fontId="19" fillId="0" borderId="68" xfId="4" applyNumberFormat="1" applyFont="1" applyBorder="1" applyAlignment="1">
      <alignment vertical="center" shrinkToFit="1"/>
    </xf>
    <xf numFmtId="3" fontId="19" fillId="0" borderId="9" xfId="4" applyNumberFormat="1" applyFont="1" applyBorder="1" applyAlignment="1">
      <alignment vertical="center" shrinkToFit="1"/>
    </xf>
    <xf numFmtId="3" fontId="19" fillId="0" borderId="21" xfId="4" applyNumberFormat="1" applyFont="1" applyBorder="1" applyAlignment="1">
      <alignment vertical="center" shrinkToFit="1"/>
    </xf>
    <xf numFmtId="3" fontId="19" fillId="0" borderId="38" xfId="4" applyNumberFormat="1" applyFont="1" applyBorder="1" applyAlignment="1">
      <alignment vertical="center" shrinkToFit="1"/>
    </xf>
    <xf numFmtId="3" fontId="19" fillId="0" borderId="55" xfId="4" applyNumberFormat="1" applyFont="1" applyBorder="1" applyAlignment="1">
      <alignment vertical="center" shrinkToFit="1"/>
    </xf>
    <xf numFmtId="3" fontId="19" fillId="0" borderId="22" xfId="4" applyNumberFormat="1" applyFont="1" applyBorder="1" applyAlignment="1">
      <alignment vertical="center" shrinkToFit="1"/>
    </xf>
    <xf numFmtId="3" fontId="19" fillId="0" borderId="53" xfId="4" applyNumberFormat="1" applyFont="1" applyBorder="1" applyAlignment="1">
      <alignment vertical="center" shrinkToFit="1"/>
    </xf>
    <xf numFmtId="3" fontId="19" fillId="0" borderId="39" xfId="4" applyNumberFormat="1" applyFont="1" applyBorder="1" applyAlignment="1">
      <alignment vertical="center" shrinkToFit="1"/>
    </xf>
    <xf numFmtId="3" fontId="19" fillId="0" borderId="23" xfId="4" applyNumberFormat="1" applyFont="1" applyBorder="1" applyAlignment="1">
      <alignment vertical="center" shrinkToFit="1"/>
    </xf>
    <xf numFmtId="0" fontId="14" fillId="0" borderId="31" xfId="4" applyFont="1" applyBorder="1"/>
    <xf numFmtId="3" fontId="3" fillId="0" borderId="20" xfId="3" applyNumberFormat="1" applyFont="1" applyBorder="1" applyAlignment="1">
      <alignment horizontal="center" vertical="center" wrapText="1"/>
    </xf>
    <xf numFmtId="3" fontId="3" fillId="0" borderId="13" xfId="3" applyNumberFormat="1" applyFont="1" applyBorder="1" applyAlignment="1">
      <alignment horizontal="center" vertical="center" wrapText="1"/>
    </xf>
    <xf numFmtId="0" fontId="3" fillId="0" borderId="20" xfId="3" applyNumberFormat="1" applyFont="1" applyBorder="1" applyAlignment="1">
      <alignment horizontal="center" vertical="center" wrapText="1"/>
    </xf>
    <xf numFmtId="0" fontId="3" fillId="0" borderId="13" xfId="3" applyNumberFormat="1" applyFont="1" applyBorder="1" applyAlignment="1">
      <alignment horizontal="center" vertical="center" wrapText="1"/>
    </xf>
    <xf numFmtId="0" fontId="3" fillId="0" borderId="10" xfId="3" applyNumberFormat="1" applyFont="1" applyBorder="1" applyAlignment="1">
      <alignment horizontal="left" vertical="center" wrapText="1"/>
    </xf>
    <xf numFmtId="3" fontId="3" fillId="0" borderId="3" xfId="3" applyNumberFormat="1" applyFont="1" applyBorder="1" applyAlignment="1">
      <alignment vertical="center" wrapText="1"/>
    </xf>
    <xf numFmtId="3" fontId="3" fillId="0" borderId="28" xfId="3" applyNumberFormat="1" applyFont="1" applyBorder="1" applyAlignment="1">
      <alignment vertical="center" wrapText="1"/>
    </xf>
    <xf numFmtId="3" fontId="3" fillId="0" borderId="49" xfId="3" applyNumberFormat="1" applyFont="1" applyBorder="1" applyAlignment="1">
      <alignment vertical="center" wrapText="1"/>
    </xf>
    <xf numFmtId="3" fontId="3" fillId="0" borderId="50" xfId="3" applyNumberFormat="1" applyFont="1" applyBorder="1" applyAlignment="1">
      <alignment vertical="center" wrapText="1"/>
    </xf>
    <xf numFmtId="3" fontId="3" fillId="0" borderId="51" xfId="3" applyNumberFormat="1" applyFont="1" applyBorder="1" applyAlignment="1">
      <alignment vertical="center" wrapText="1"/>
    </xf>
    <xf numFmtId="3" fontId="3" fillId="0" borderId="1" xfId="3" applyNumberFormat="1" applyFont="1" applyBorder="1" applyAlignment="1">
      <alignment vertical="center" wrapText="1"/>
    </xf>
    <xf numFmtId="3" fontId="3" fillId="0" borderId="26" xfId="3" applyNumberFormat="1" applyFont="1" applyBorder="1" applyAlignment="1">
      <alignment vertical="center" wrapText="1"/>
    </xf>
    <xf numFmtId="3" fontId="3" fillId="0" borderId="10" xfId="3" applyNumberFormat="1" applyFont="1" applyBorder="1" applyAlignment="1">
      <alignment vertical="center" wrapText="1"/>
    </xf>
    <xf numFmtId="3" fontId="3" fillId="0" borderId="75" xfId="3" applyNumberFormat="1" applyFont="1" applyBorder="1" applyAlignment="1">
      <alignment vertical="center" wrapText="1"/>
    </xf>
    <xf numFmtId="0" fontId="3" fillId="0" borderId="13" xfId="3" applyNumberFormat="1" applyFont="1" applyBorder="1" applyAlignment="1">
      <alignment horizontal="left" vertical="center" wrapText="1"/>
    </xf>
    <xf numFmtId="3" fontId="3" fillId="0" borderId="4" xfId="3" applyNumberFormat="1" applyFont="1" applyBorder="1" applyAlignment="1">
      <alignment vertical="center" wrapText="1"/>
    </xf>
    <xf numFmtId="3" fontId="3" fillId="0" borderId="6" xfId="3" applyNumberFormat="1" applyFont="1" applyBorder="1" applyAlignment="1">
      <alignment vertical="center" wrapText="1"/>
    </xf>
    <xf numFmtId="3" fontId="3" fillId="0" borderId="7" xfId="3" applyNumberFormat="1" applyFont="1" applyBorder="1" applyAlignment="1">
      <alignment vertical="center" wrapText="1"/>
    </xf>
    <xf numFmtId="3" fontId="3" fillId="0" borderId="12" xfId="3" applyNumberFormat="1" applyFont="1" applyBorder="1" applyAlignment="1">
      <alignment vertical="center" wrapText="1"/>
    </xf>
    <xf numFmtId="3" fontId="3" fillId="0" borderId="8" xfId="3" applyNumberFormat="1" applyFont="1" applyBorder="1" applyAlignment="1">
      <alignment vertical="center" wrapText="1"/>
    </xf>
    <xf numFmtId="3" fontId="3" fillId="0" borderId="20" xfId="3" applyNumberFormat="1" applyFont="1" applyBorder="1" applyAlignment="1">
      <alignment vertical="center" wrapText="1"/>
    </xf>
    <xf numFmtId="3" fontId="3" fillId="0" borderId="13" xfId="3" applyNumberFormat="1" applyFont="1" applyBorder="1" applyAlignment="1">
      <alignment vertical="center" wrapText="1"/>
    </xf>
    <xf numFmtId="3" fontId="3" fillId="0" borderId="54" xfId="3" applyNumberFormat="1" applyFont="1" applyBorder="1" applyAlignment="1">
      <alignment vertical="center" wrapText="1"/>
    </xf>
    <xf numFmtId="0" fontId="3" fillId="0" borderId="14" xfId="3" applyNumberFormat="1" applyFont="1" applyBorder="1" applyAlignment="1">
      <alignment horizontal="left" vertical="center" wrapText="1"/>
    </xf>
    <xf numFmtId="3" fontId="3" fillId="0" borderId="15" xfId="3" applyNumberFormat="1" applyFont="1" applyBorder="1" applyAlignment="1">
      <alignment vertical="center" wrapText="1"/>
    </xf>
    <xf numFmtId="3" fontId="3" fillId="0" borderId="16" xfId="3" applyNumberFormat="1" applyFont="1" applyBorder="1" applyAlignment="1">
      <alignment vertical="center" wrapText="1"/>
    </xf>
    <xf numFmtId="3" fontId="3" fillId="0" borderId="17" xfId="3" applyNumberFormat="1" applyFont="1" applyBorder="1" applyAlignment="1">
      <alignment vertical="center" wrapText="1"/>
    </xf>
    <xf numFmtId="3" fontId="3" fillId="0" borderId="18" xfId="3" applyNumberFormat="1" applyFont="1" applyBorder="1" applyAlignment="1">
      <alignment vertical="center" wrapText="1"/>
    </xf>
    <xf numFmtId="3" fontId="3" fillId="0" borderId="19" xfId="3" applyNumberFormat="1" applyFont="1" applyBorder="1" applyAlignment="1">
      <alignment vertical="center" wrapText="1"/>
    </xf>
    <xf numFmtId="3" fontId="3" fillId="0" borderId="14" xfId="3" applyNumberFormat="1" applyFont="1" applyBorder="1" applyAlignment="1">
      <alignment vertical="center" wrapText="1"/>
    </xf>
    <xf numFmtId="3" fontId="3" fillId="0" borderId="82" xfId="3" applyNumberFormat="1" applyFont="1" applyBorder="1" applyAlignment="1">
      <alignment vertical="center" wrapText="1"/>
    </xf>
    <xf numFmtId="3" fontId="3" fillId="0" borderId="83" xfId="3" applyNumberFormat="1" applyFont="1" applyBorder="1" applyAlignment="1">
      <alignment vertical="center" wrapText="1"/>
    </xf>
    <xf numFmtId="3" fontId="3" fillId="0" borderId="84" xfId="3" applyNumberFormat="1" applyFont="1" applyBorder="1" applyAlignment="1">
      <alignment vertical="center" wrapText="1"/>
    </xf>
    <xf numFmtId="3" fontId="3" fillId="0" borderId="11" xfId="3" applyNumberFormat="1" applyFont="1" applyBorder="1" applyAlignment="1">
      <alignment vertical="center" wrapText="1"/>
    </xf>
    <xf numFmtId="3" fontId="3" fillId="0" borderId="81" xfId="3" applyNumberFormat="1" applyFont="1" applyBorder="1" applyAlignment="1">
      <alignment vertical="center" wrapText="1"/>
    </xf>
    <xf numFmtId="3" fontId="3" fillId="0" borderId="52" xfId="3" applyNumberFormat="1" applyFont="1" applyBorder="1" applyAlignment="1">
      <alignment vertical="center" wrapText="1"/>
    </xf>
    <xf numFmtId="3" fontId="3" fillId="0" borderId="80" xfId="3" applyNumberFormat="1" applyFont="1" applyBorder="1" applyAlignment="1">
      <alignment vertical="center" wrapText="1"/>
    </xf>
    <xf numFmtId="0" fontId="6" fillId="0" borderId="72" xfId="0" applyFont="1" applyBorder="1" applyAlignment="1">
      <alignment horizontal="center"/>
    </xf>
    <xf numFmtId="0" fontId="6" fillId="0" borderId="6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3" fontId="1" fillId="0" borderId="1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8" xfId="0" applyNumberFormat="1" applyFont="1" applyBorder="1" applyAlignment="1">
      <alignment vertical="center"/>
    </xf>
    <xf numFmtId="3" fontId="1" fillId="0" borderId="73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 shrinkToFit="1"/>
    </xf>
    <xf numFmtId="3" fontId="3" fillId="0" borderId="21" xfId="0" applyNumberFormat="1" applyFont="1" applyBorder="1" applyAlignment="1">
      <alignment vertical="center" shrinkToFit="1"/>
    </xf>
    <xf numFmtId="3" fontId="3" fillId="0" borderId="22" xfId="0" applyNumberFormat="1" applyFont="1" applyBorder="1" applyAlignment="1">
      <alignment vertical="center" shrinkToFit="1"/>
    </xf>
    <xf numFmtId="3" fontId="3" fillId="0" borderId="35" xfId="0" applyNumberFormat="1" applyFont="1" applyBorder="1" applyAlignment="1">
      <alignment vertical="center" shrinkToFit="1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 shrinkToFit="1"/>
    </xf>
    <xf numFmtId="0" fontId="6" fillId="0" borderId="95" xfId="0" applyFont="1" applyBorder="1" applyAlignment="1">
      <alignment horizontal="center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9" fillId="0" borderId="80" xfId="0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3" fontId="9" fillId="0" borderId="29" xfId="0" applyNumberFormat="1" applyFont="1" applyBorder="1" applyAlignment="1">
      <alignment vertical="center" shrinkToFit="1"/>
    </xf>
    <xf numFmtId="3" fontId="10" fillId="0" borderId="98" xfId="0" applyNumberFormat="1" applyFont="1" applyBorder="1" applyAlignment="1">
      <alignment vertical="center" shrinkToFit="1"/>
    </xf>
    <xf numFmtId="3" fontId="9" fillId="0" borderId="61" xfId="0" applyNumberFormat="1" applyFont="1" applyBorder="1" applyAlignment="1">
      <alignment vertical="center" shrinkToFit="1"/>
    </xf>
    <xf numFmtId="3" fontId="9" fillId="0" borderId="20" xfId="0" applyNumberFormat="1" applyFont="1" applyBorder="1" applyAlignment="1">
      <alignment vertical="center" shrinkToFit="1"/>
    </xf>
    <xf numFmtId="3" fontId="9" fillId="0" borderId="4" xfId="0" applyNumberFormat="1" applyFont="1" applyBorder="1" applyAlignment="1">
      <alignment vertical="center" shrinkToFit="1"/>
    </xf>
    <xf numFmtId="3" fontId="9" fillId="0" borderId="7" xfId="0" applyNumberFormat="1" applyFont="1" applyBorder="1" applyAlignment="1">
      <alignment vertical="center" shrinkToFit="1"/>
    </xf>
    <xf numFmtId="3" fontId="10" fillId="0" borderId="13" xfId="0" applyNumberFormat="1" applyFont="1" applyBorder="1" applyAlignment="1">
      <alignment vertical="center" shrinkToFit="1"/>
    </xf>
    <xf numFmtId="3" fontId="9" fillId="0" borderId="8" xfId="0" applyNumberFormat="1" applyFont="1" applyBorder="1" applyAlignment="1">
      <alignment vertical="center" shrinkToFit="1"/>
    </xf>
    <xf numFmtId="3" fontId="9" fillId="0" borderId="42" xfId="0" applyNumberFormat="1" applyFont="1" applyBorder="1" applyAlignment="1">
      <alignment vertical="center" shrinkToFit="1"/>
    </xf>
    <xf numFmtId="3" fontId="9" fillId="0" borderId="30" xfId="0" applyNumberFormat="1" applyFont="1" applyBorder="1" applyAlignment="1">
      <alignment vertical="center" shrinkToFit="1"/>
    </xf>
    <xf numFmtId="3" fontId="10" fillId="0" borderId="12" xfId="0" applyNumberFormat="1" applyFont="1" applyBorder="1" applyAlignment="1">
      <alignment vertical="center" shrinkToFit="1"/>
    </xf>
    <xf numFmtId="3" fontId="9" fillId="0" borderId="13" xfId="0" applyNumberFormat="1" applyFont="1" applyBorder="1" applyAlignment="1">
      <alignment vertical="center" shrinkToFit="1"/>
    </xf>
    <xf numFmtId="3" fontId="9" fillId="0" borderId="28" xfId="0" applyNumberFormat="1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3" fontId="9" fillId="0" borderId="69" xfId="0" applyNumberFormat="1" applyFont="1" applyBorder="1" applyAlignment="1">
      <alignment vertical="center" shrinkToFit="1"/>
    </xf>
    <xf numFmtId="3" fontId="9" fillId="0" borderId="99" xfId="0" applyNumberFormat="1" applyFont="1" applyBorder="1" applyAlignment="1">
      <alignment vertical="center" shrinkToFit="1"/>
    </xf>
    <xf numFmtId="3" fontId="9" fillId="0" borderId="0" xfId="0" applyNumberFormat="1" applyFont="1" applyAlignment="1">
      <alignment vertical="center" shrinkToFit="1"/>
    </xf>
    <xf numFmtId="3" fontId="10" fillId="0" borderId="43" xfId="0" applyNumberFormat="1" applyFont="1" applyBorder="1" applyAlignment="1">
      <alignment vertical="center" shrinkToFit="1"/>
    </xf>
    <xf numFmtId="3" fontId="9" fillId="0" borderId="44" xfId="0" applyNumberFormat="1" applyFont="1" applyBorder="1" applyAlignment="1">
      <alignment vertical="center" shrinkToFit="1"/>
    </xf>
    <xf numFmtId="3" fontId="9" fillId="0" borderId="0" xfId="0" applyNumberFormat="1" applyFont="1" applyBorder="1" applyAlignment="1">
      <alignment vertical="center" shrinkToFit="1"/>
    </xf>
    <xf numFmtId="3" fontId="9" fillId="0" borderId="46" xfId="0" applyNumberFormat="1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3" fontId="9" fillId="0" borderId="32" xfId="0" applyNumberFormat="1" applyFont="1" applyBorder="1" applyAlignment="1">
      <alignment vertical="center" shrinkToFit="1"/>
    </xf>
    <xf numFmtId="3" fontId="10" fillId="0" borderId="52" xfId="0" applyNumberFormat="1" applyFont="1" applyBorder="1" applyAlignment="1">
      <alignment vertical="center" shrinkToFit="1"/>
    </xf>
    <xf numFmtId="3" fontId="9" fillId="0" borderId="18" xfId="0" applyNumberFormat="1" applyFont="1" applyBorder="1" applyAlignment="1">
      <alignment vertical="center" shrinkToFit="1"/>
    </xf>
    <xf numFmtId="3" fontId="9" fillId="0" borderId="83" xfId="0" applyNumberFormat="1" applyFont="1" applyBorder="1" applyAlignment="1">
      <alignment vertical="center" shrinkToFit="1"/>
    </xf>
    <xf numFmtId="3" fontId="9" fillId="0" borderId="33" xfId="0" applyNumberFormat="1" applyFont="1" applyBorder="1" applyAlignment="1">
      <alignment vertical="center" shrinkToFit="1"/>
    </xf>
    <xf numFmtId="3" fontId="9" fillId="0" borderId="100" xfId="0" applyNumberFormat="1" applyFont="1" applyBorder="1" applyAlignment="1">
      <alignment vertical="center" shrinkToFit="1"/>
    </xf>
    <xf numFmtId="3" fontId="9" fillId="0" borderId="101" xfId="0" applyNumberFormat="1" applyFont="1" applyBorder="1" applyAlignment="1">
      <alignment vertical="center" shrinkToFit="1"/>
    </xf>
    <xf numFmtId="3" fontId="9" fillId="0" borderId="17" xfId="0" applyNumberFormat="1" applyFont="1" applyBorder="1" applyAlignment="1">
      <alignment vertical="center" shrinkToFit="1"/>
    </xf>
    <xf numFmtId="3" fontId="10" fillId="0" borderId="14" xfId="0" applyNumberFormat="1" applyFont="1" applyBorder="1" applyAlignment="1">
      <alignment vertical="center" shrinkToFit="1"/>
    </xf>
    <xf numFmtId="3" fontId="9" fillId="0" borderId="19" xfId="0" applyNumberFormat="1" applyFont="1" applyBorder="1" applyAlignment="1">
      <alignment vertical="center" shrinkToFit="1"/>
    </xf>
    <xf numFmtId="3" fontId="9" fillId="0" borderId="15" xfId="0" applyNumberFormat="1" applyFont="1" applyBorder="1" applyAlignment="1">
      <alignment vertical="center" shrinkToFit="1"/>
    </xf>
    <xf numFmtId="0" fontId="10" fillId="0" borderId="23" xfId="0" applyFont="1" applyBorder="1" applyAlignment="1">
      <alignment vertical="center"/>
    </xf>
    <xf numFmtId="3" fontId="10" fillId="0" borderId="94" xfId="0" applyNumberFormat="1" applyFont="1" applyBorder="1" applyAlignment="1">
      <alignment vertical="center" shrinkToFit="1"/>
    </xf>
    <xf numFmtId="3" fontId="10" fillId="0" borderId="95" xfId="0" applyNumberFormat="1" applyFont="1" applyBorder="1" applyAlignment="1">
      <alignment vertical="center" shrinkToFit="1"/>
    </xf>
    <xf numFmtId="3" fontId="10" fillId="0" borderId="41" xfId="0" applyNumberFormat="1" applyFont="1" applyBorder="1" applyAlignment="1">
      <alignment vertical="center" shrinkToFit="1"/>
    </xf>
    <xf numFmtId="3" fontId="10" fillId="0" borderId="68" xfId="0" applyNumberFormat="1" applyFont="1" applyBorder="1" applyAlignment="1">
      <alignment vertical="center" shrinkToFit="1"/>
    </xf>
    <xf numFmtId="3" fontId="10" fillId="0" borderId="9" xfId="0" applyNumberFormat="1" applyFont="1" applyBorder="1" applyAlignment="1">
      <alignment vertical="center" shrinkToFit="1"/>
    </xf>
    <xf numFmtId="3" fontId="10" fillId="0" borderId="21" xfId="0" applyNumberFormat="1" applyFont="1" applyBorder="1" applyAlignment="1">
      <alignment vertical="center" shrinkToFit="1"/>
    </xf>
    <xf numFmtId="3" fontId="10" fillId="0" borderId="38" xfId="0" applyNumberFormat="1" applyFont="1" applyBorder="1" applyAlignment="1">
      <alignment vertical="center" shrinkToFit="1"/>
    </xf>
    <xf numFmtId="3" fontId="10" fillId="0" borderId="55" xfId="0" applyNumberFormat="1" applyFont="1" applyBorder="1" applyAlignment="1">
      <alignment vertical="center" shrinkToFit="1"/>
    </xf>
    <xf numFmtId="3" fontId="10" fillId="0" borderId="22" xfId="0" applyNumberFormat="1" applyFont="1" applyBorder="1" applyAlignment="1">
      <alignment vertical="center" shrinkToFit="1"/>
    </xf>
    <xf numFmtId="3" fontId="10" fillId="0" borderId="53" xfId="0" applyNumberFormat="1" applyFont="1" applyBorder="1" applyAlignment="1">
      <alignment vertical="center" shrinkToFit="1"/>
    </xf>
    <xf numFmtId="3" fontId="10" fillId="0" borderId="39" xfId="0" applyNumberFormat="1" applyFont="1" applyBorder="1" applyAlignment="1">
      <alignment vertical="center" shrinkToFit="1"/>
    </xf>
    <xf numFmtId="3" fontId="10" fillId="0" borderId="23" xfId="0" applyNumberFormat="1" applyFont="1" applyBorder="1" applyAlignment="1">
      <alignment vertical="center" shrinkToFit="1"/>
    </xf>
    <xf numFmtId="3" fontId="3" fillId="0" borderId="15" xfId="1" applyNumberFormat="1" applyFont="1" applyBorder="1" applyAlignment="1">
      <alignment horizontal="center" vertical="center" wrapText="1"/>
    </xf>
    <xf numFmtId="3" fontId="3" fillId="0" borderId="17" xfId="1" applyNumberFormat="1" applyFont="1" applyBorder="1" applyAlignment="1">
      <alignment horizontal="center" vertical="center" wrapText="1"/>
    </xf>
    <xf numFmtId="3" fontId="3" fillId="0" borderId="21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left" vertical="center" wrapText="1"/>
    </xf>
    <xf numFmtId="3" fontId="3" fillId="0" borderId="8" xfId="1" applyNumberFormat="1" applyFont="1" applyBorder="1" applyAlignment="1">
      <alignment horizontal="left" vertical="center" wrapText="1"/>
    </xf>
    <xf numFmtId="3" fontId="3" fillId="0" borderId="18" xfId="1" applyNumberFormat="1" applyFont="1" applyBorder="1" applyAlignment="1">
      <alignment horizontal="left" vertical="center" wrapText="1"/>
    </xf>
    <xf numFmtId="3" fontId="3" fillId="0" borderId="9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3" fontId="3" fillId="0" borderId="16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7" xfId="1" applyNumberFormat="1" applyFont="1" applyBorder="1" applyAlignment="1">
      <alignment horizontal="center" vertical="center" wrapText="1"/>
    </xf>
    <xf numFmtId="0" fontId="3" fillId="0" borderId="47" xfId="1" applyNumberFormat="1" applyFont="1" applyBorder="1" applyAlignment="1">
      <alignment horizontal="center" vertical="center" wrapText="1"/>
    </xf>
    <xf numFmtId="0" fontId="3" fillId="0" borderId="48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2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6" xfId="2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2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3" fontId="13" fillId="0" borderId="21" xfId="2" applyNumberFormat="1" applyFont="1" applyFill="1" applyBorder="1" applyAlignment="1">
      <alignment horizontal="center" vertical="center" wrapText="1"/>
    </xf>
    <xf numFmtId="3" fontId="13" fillId="0" borderId="64" xfId="0" applyNumberFormat="1" applyFont="1" applyFill="1" applyBorder="1"/>
    <xf numFmtId="3" fontId="13" fillId="0" borderId="25" xfId="0" applyNumberFormat="1" applyFont="1" applyFill="1" applyBorder="1"/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2" applyNumberFormat="1" applyFont="1" applyFill="1" applyBorder="1" applyAlignment="1">
      <alignment horizontal="center" vertical="center" wrapText="1"/>
    </xf>
    <xf numFmtId="0" fontId="13" fillId="0" borderId="47" xfId="2" applyNumberFormat="1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2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0" xfId="0" applyFont="1" applyFill="1" applyBorder="1"/>
    <xf numFmtId="0" fontId="13" fillId="0" borderId="61" xfId="0" applyFont="1" applyFill="1" applyBorder="1"/>
    <xf numFmtId="3" fontId="13" fillId="0" borderId="3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13" fillId="0" borderId="16" xfId="2" applyNumberFormat="1" applyFont="1" applyFill="1" applyBorder="1" applyAlignment="1">
      <alignment horizontal="center" vertical="center" wrapText="1"/>
    </xf>
    <xf numFmtId="3" fontId="13" fillId="0" borderId="45" xfId="0" applyNumberFormat="1" applyFont="1" applyFill="1" applyBorder="1"/>
    <xf numFmtId="3" fontId="13" fillId="0" borderId="67" xfId="0" applyNumberFormat="1" applyFont="1" applyFill="1" applyBorder="1"/>
    <xf numFmtId="3" fontId="13" fillId="0" borderId="17" xfId="2" applyNumberFormat="1" applyFont="1" applyFill="1" applyBorder="1" applyAlignment="1">
      <alignment horizontal="center" vertical="center" wrapText="1"/>
    </xf>
    <xf numFmtId="3" fontId="13" fillId="0" borderId="65" xfId="0" applyNumberFormat="1" applyFont="1" applyFill="1" applyBorder="1"/>
    <xf numFmtId="3" fontId="13" fillId="0" borderId="36" xfId="0" applyNumberFormat="1" applyFont="1" applyFill="1" applyBorder="1"/>
    <xf numFmtId="0" fontId="13" fillId="0" borderId="8" xfId="2" applyNumberFormat="1" applyFont="1" applyFill="1" applyBorder="1" applyAlignment="1">
      <alignment horizontal="left" vertical="center" wrapText="1"/>
    </xf>
    <xf numFmtId="0" fontId="13" fillId="0" borderId="63" xfId="0" applyFont="1" applyFill="1" applyBorder="1" applyAlignment="1">
      <alignment horizontal="left"/>
    </xf>
    <xf numFmtId="3" fontId="13" fillId="0" borderId="8" xfId="2" applyNumberFormat="1" applyFont="1" applyFill="1" applyBorder="1" applyAlignment="1">
      <alignment horizontal="left" vertical="center" wrapText="1"/>
    </xf>
    <xf numFmtId="3" fontId="13" fillId="0" borderId="18" xfId="2" applyNumberFormat="1" applyFont="1" applyFill="1" applyBorder="1" applyAlignment="1">
      <alignment horizontal="left" vertical="center" wrapText="1"/>
    </xf>
    <xf numFmtId="0" fontId="13" fillId="0" borderId="66" xfId="0" applyFont="1" applyFill="1" applyBorder="1" applyAlignment="1">
      <alignment horizontal="left"/>
    </xf>
    <xf numFmtId="3" fontId="13" fillId="0" borderId="9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/>
    </xf>
    <xf numFmtId="3" fontId="13" fillId="0" borderId="15" xfId="2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68" xfId="0" applyFont="1" applyFill="1" applyBorder="1"/>
    <xf numFmtId="0" fontId="16" fillId="0" borderId="21" xfId="0" applyFont="1" applyFill="1" applyBorder="1" applyAlignment="1">
      <alignment horizontal="center" vertical="center" wrapText="1"/>
    </xf>
    <xf numFmtId="0" fontId="16" fillId="0" borderId="25" xfId="0" applyFont="1" applyFill="1" applyBorder="1"/>
    <xf numFmtId="0" fontId="16" fillId="0" borderId="23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3" fontId="13" fillId="0" borderId="9" xfId="5" applyNumberFormat="1" applyFont="1" applyFill="1" applyBorder="1" applyAlignment="1">
      <alignment horizontal="center" vertical="center" wrapText="1"/>
    </xf>
    <xf numFmtId="0" fontId="13" fillId="0" borderId="20" xfId="4" applyFont="1" applyFill="1" applyBorder="1" applyAlignment="1">
      <alignment horizontal="center" vertical="center" wrapText="1"/>
    </xf>
    <xf numFmtId="0" fontId="13" fillId="0" borderId="19" xfId="4" applyFont="1" applyFill="1" applyBorder="1" applyAlignment="1">
      <alignment horizontal="center" vertical="center" wrapText="1"/>
    </xf>
    <xf numFmtId="0" fontId="14" fillId="0" borderId="23" xfId="4" applyFont="1" applyFill="1" applyBorder="1" applyAlignment="1">
      <alignment horizontal="center" vertical="center"/>
    </xf>
    <xf numFmtId="0" fontId="14" fillId="0" borderId="56" xfId="4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horizontal="center" vertical="center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62" xfId="4" applyFont="1" applyFill="1" applyBorder="1" applyAlignment="1">
      <alignment horizontal="left"/>
    </xf>
    <xf numFmtId="3" fontId="13" fillId="0" borderId="85" xfId="5" applyNumberFormat="1" applyFont="1" applyFill="1" applyBorder="1" applyAlignment="1">
      <alignment horizontal="center" vertical="center" wrapText="1"/>
    </xf>
    <xf numFmtId="3" fontId="13" fillId="0" borderId="88" xfId="4" applyNumberFormat="1" applyFont="1" applyFill="1" applyBorder="1"/>
    <xf numFmtId="3" fontId="13" fillId="0" borderId="91" xfId="4" applyNumberFormat="1" applyFont="1" applyFill="1" applyBorder="1"/>
    <xf numFmtId="3" fontId="13" fillId="0" borderId="86" xfId="5" applyNumberFormat="1" applyFont="1" applyFill="1" applyBorder="1" applyAlignment="1">
      <alignment horizontal="center" vertical="center" wrapText="1"/>
    </xf>
    <xf numFmtId="3" fontId="13" fillId="0" borderId="89" xfId="4" applyNumberFormat="1" applyFont="1" applyFill="1" applyBorder="1"/>
    <xf numFmtId="3" fontId="13" fillId="0" borderId="92" xfId="4" applyNumberFormat="1" applyFont="1" applyFill="1" applyBorder="1"/>
    <xf numFmtId="3" fontId="13" fillId="0" borderId="87" xfId="5" applyNumberFormat="1" applyFont="1" applyFill="1" applyBorder="1" applyAlignment="1">
      <alignment horizontal="center" vertical="center" wrapText="1"/>
    </xf>
    <xf numFmtId="3" fontId="13" fillId="0" borderId="90" xfId="4" applyNumberFormat="1" applyFont="1" applyFill="1" applyBorder="1"/>
    <xf numFmtId="3" fontId="13" fillId="0" borderId="93" xfId="4" applyNumberFormat="1" applyFont="1" applyFill="1" applyBorder="1"/>
    <xf numFmtId="0" fontId="13" fillId="0" borderId="8" xfId="5" applyNumberFormat="1" applyFont="1" applyFill="1" applyBorder="1" applyAlignment="1">
      <alignment horizontal="left" vertical="center" wrapText="1"/>
    </xf>
    <xf numFmtId="0" fontId="13" fillId="0" borderId="63" xfId="4" applyFont="1" applyFill="1" applyBorder="1" applyAlignment="1">
      <alignment horizontal="left"/>
    </xf>
    <xf numFmtId="3" fontId="13" fillId="0" borderId="8" xfId="5" applyNumberFormat="1" applyFont="1" applyFill="1" applyBorder="1" applyAlignment="1">
      <alignment horizontal="left" vertical="center" wrapText="1"/>
    </xf>
    <xf numFmtId="3" fontId="13" fillId="0" borderId="18" xfId="5" applyNumberFormat="1" applyFont="1" applyFill="1" applyBorder="1" applyAlignment="1">
      <alignment horizontal="left" vertical="center" wrapText="1"/>
    </xf>
    <xf numFmtId="0" fontId="13" fillId="0" borderId="66" xfId="4" applyFont="1" applyFill="1" applyBorder="1" applyAlignment="1">
      <alignment horizontal="left"/>
    </xf>
    <xf numFmtId="0" fontId="13" fillId="0" borderId="20" xfId="5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0" fontId="13" fillId="0" borderId="1" xfId="5" applyNumberFormat="1" applyFont="1" applyFill="1" applyBorder="1" applyAlignment="1">
      <alignment horizontal="center" vertical="center" wrapText="1"/>
    </xf>
    <xf numFmtId="0" fontId="13" fillId="0" borderId="10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3" fontId="13" fillId="0" borderId="1" xfId="5" applyNumberFormat="1" applyFont="1" applyFill="1" applyBorder="1" applyAlignment="1">
      <alignment horizontal="center" vertical="center" wrapText="1"/>
    </xf>
    <xf numFmtId="0" fontId="13" fillId="0" borderId="60" xfId="4" applyFont="1" applyFill="1" applyBorder="1"/>
    <xf numFmtId="0" fontId="13" fillId="0" borderId="61" xfId="4" applyFont="1" applyFill="1" applyBorder="1"/>
    <xf numFmtId="3" fontId="13" fillId="0" borderId="3" xfId="5" applyNumberFormat="1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 wrapText="1"/>
    </xf>
    <xf numFmtId="3" fontId="13" fillId="0" borderId="75" xfId="5" applyNumberFormat="1" applyFont="1" applyFill="1" applyBorder="1" applyAlignment="1">
      <alignment horizontal="center" vertical="center" wrapText="1"/>
    </xf>
    <xf numFmtId="0" fontId="13" fillId="0" borderId="54" xfId="4" applyFont="1" applyFill="1" applyBorder="1" applyAlignment="1">
      <alignment horizontal="center" vertical="center" wrapText="1"/>
    </xf>
    <xf numFmtId="3" fontId="13" fillId="0" borderId="76" xfId="5" applyNumberFormat="1" applyFont="1" applyFill="1" applyBorder="1" applyAlignment="1">
      <alignment horizontal="center" vertical="center" wrapText="1"/>
    </xf>
    <xf numFmtId="3" fontId="13" fillId="0" borderId="77" xfId="5" applyNumberFormat="1" applyFont="1" applyFill="1" applyBorder="1" applyAlignment="1">
      <alignment horizontal="center" vertical="center" wrapText="1"/>
    </xf>
    <xf numFmtId="3" fontId="13" fillId="0" borderId="78" xfId="5" applyNumberFormat="1" applyFont="1" applyFill="1" applyBorder="1" applyAlignment="1">
      <alignment horizontal="center" vertical="center" wrapText="1"/>
    </xf>
    <xf numFmtId="3" fontId="13" fillId="0" borderId="79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47" xfId="5" applyNumberFormat="1" applyFont="1" applyFill="1" applyBorder="1" applyAlignment="1">
      <alignment horizontal="center" vertical="center" wrapText="1"/>
    </xf>
    <xf numFmtId="0" fontId="13" fillId="0" borderId="57" xfId="4" applyFont="1" applyFill="1" applyBorder="1" applyAlignment="1">
      <alignment horizontal="center" vertical="center" wrapText="1"/>
    </xf>
    <xf numFmtId="0" fontId="13" fillId="0" borderId="58" xfId="4" applyFont="1" applyFill="1" applyBorder="1" applyAlignment="1">
      <alignment horizontal="center" vertical="center" wrapText="1"/>
    </xf>
    <xf numFmtId="0" fontId="13" fillId="0" borderId="59" xfId="5" applyNumberFormat="1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3" fontId="13" fillId="0" borderId="20" xfId="5" applyNumberFormat="1" applyFont="1" applyFill="1" applyBorder="1" applyAlignment="1">
      <alignment horizontal="center" vertical="center" wrapText="1"/>
    </xf>
    <xf numFmtId="0" fontId="13" fillId="0" borderId="80" xfId="4" applyFont="1" applyFill="1" applyBorder="1"/>
    <xf numFmtId="0" fontId="21" fillId="0" borderId="13" xfId="5" applyNumberFormat="1" applyFont="1" applyFill="1" applyBorder="1" applyAlignment="1">
      <alignment horizontal="center" vertical="center" wrapText="1"/>
    </xf>
    <xf numFmtId="0" fontId="21" fillId="0" borderId="81" xfId="4" applyFont="1" applyFill="1" applyBorder="1"/>
    <xf numFmtId="3" fontId="13" fillId="0" borderId="4" xfId="5" applyNumberFormat="1" applyFont="1" applyFill="1" applyBorder="1" applyAlignment="1">
      <alignment horizontal="center" vertical="center" wrapText="1"/>
    </xf>
    <xf numFmtId="0" fontId="13" fillId="0" borderId="82" xfId="4" applyFont="1" applyFill="1" applyBorder="1" applyAlignment="1">
      <alignment horizontal="center" vertical="center" wrapText="1"/>
    </xf>
    <xf numFmtId="0" fontId="13" fillId="0" borderId="66" xfId="4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0" fontId="13" fillId="0" borderId="7" xfId="5" applyNumberFormat="1" applyFont="1" applyFill="1" applyBorder="1" applyAlignment="1">
      <alignment horizontal="center" vertical="center" wrapText="1"/>
    </xf>
    <xf numFmtId="0" fontId="13" fillId="0" borderId="17" xfId="4" applyFont="1" applyFill="1" applyBorder="1" applyAlignment="1">
      <alignment horizontal="center" vertical="center" wrapText="1"/>
    </xf>
    <xf numFmtId="0" fontId="13" fillId="0" borderId="6" xfId="5" applyNumberFormat="1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0" fontId="16" fillId="0" borderId="72" xfId="4" applyFont="1" applyFill="1" applyBorder="1" applyAlignment="1">
      <alignment horizontal="center" vertical="center"/>
    </xf>
    <xf numFmtId="0" fontId="16" fillId="0" borderId="68" xfId="4" applyFont="1" applyFill="1" applyBorder="1" applyAlignment="1">
      <alignment horizontal="center" vertical="center"/>
    </xf>
    <xf numFmtId="0" fontId="16" fillId="0" borderId="23" xfId="4" applyFont="1" applyFill="1" applyBorder="1" applyAlignment="1">
      <alignment horizontal="center" vertical="center" wrapText="1"/>
    </xf>
    <xf numFmtId="0" fontId="16" fillId="0" borderId="56" xfId="4" applyFont="1" applyFill="1" applyBorder="1" applyAlignment="1">
      <alignment horizontal="center" vertical="center" wrapText="1"/>
    </xf>
    <xf numFmtId="0" fontId="16" fillId="0" borderId="55" xfId="4" applyFont="1" applyFill="1" applyBorder="1" applyAlignment="1">
      <alignment horizontal="center" vertical="center" wrapText="1"/>
    </xf>
    <xf numFmtId="0" fontId="16" fillId="0" borderId="23" xfId="4" applyFont="1" applyFill="1" applyBorder="1" applyAlignment="1">
      <alignment horizontal="center" vertical="center"/>
    </xf>
    <xf numFmtId="0" fontId="16" fillId="0" borderId="55" xfId="4" applyFont="1" applyFill="1" applyBorder="1" applyAlignment="1">
      <alignment horizontal="center" vertical="center"/>
    </xf>
    <xf numFmtId="0" fontId="16" fillId="0" borderId="94" xfId="4" applyFont="1" applyFill="1" applyBorder="1"/>
    <xf numFmtId="0" fontId="16" fillId="0" borderId="72" xfId="4" applyFont="1" applyFill="1" applyBorder="1" applyAlignment="1">
      <alignment horizontal="center" vertical="center" wrapText="1"/>
    </xf>
    <xf numFmtId="0" fontId="16" fillId="0" borderId="68" xfId="4" applyFont="1" applyFill="1" applyBorder="1" applyAlignment="1">
      <alignment horizontal="center" vertical="center" wrapText="1"/>
    </xf>
    <xf numFmtId="0" fontId="16" fillId="0" borderId="56" xfId="4" applyFont="1" applyFill="1" applyBorder="1" applyAlignment="1">
      <alignment horizontal="center" vertical="center"/>
    </xf>
    <xf numFmtId="3" fontId="3" fillId="0" borderId="9" xfId="3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left" vertical="center" wrapText="1"/>
    </xf>
    <xf numFmtId="3" fontId="3" fillId="0" borderId="86" xfId="3" applyNumberFormat="1" applyFont="1" applyBorder="1" applyAlignment="1">
      <alignment horizontal="center" vertical="center" wrapText="1"/>
    </xf>
    <xf numFmtId="3" fontId="3" fillId="0" borderId="108" xfId="3" applyNumberFormat="1" applyFont="1" applyBorder="1" applyAlignment="1">
      <alignment horizontal="center" vertical="center" wrapText="1"/>
    </xf>
    <xf numFmtId="0" fontId="3" fillId="0" borderId="8" xfId="3" applyNumberFormat="1" applyFont="1" applyBorder="1" applyAlignment="1">
      <alignment horizontal="left" vertical="center" wrapText="1"/>
    </xf>
    <xf numFmtId="3" fontId="3" fillId="0" borderId="8" xfId="3" applyNumberFormat="1" applyFont="1" applyBorder="1" applyAlignment="1">
      <alignment horizontal="left" vertical="center" wrapText="1"/>
    </xf>
    <xf numFmtId="3" fontId="3" fillId="0" borderId="18" xfId="3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3" applyNumberFormat="1" applyFont="1" applyBorder="1" applyAlignment="1">
      <alignment horizontal="center" vertical="center" wrapText="1"/>
    </xf>
    <xf numFmtId="0" fontId="3" fillId="0" borderId="20" xfId="3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3" applyNumberFormat="1" applyFont="1" applyBorder="1" applyAlignment="1">
      <alignment horizontal="center" vertical="center" wrapText="1"/>
    </xf>
    <xf numFmtId="0" fontId="3" fillId="0" borderId="17" xfId="3" applyNumberFormat="1" applyFont="1" applyBorder="1" applyAlignment="1">
      <alignment horizontal="center" vertical="center" wrapText="1"/>
    </xf>
    <xf numFmtId="0" fontId="3" fillId="0" borderId="6" xfId="3" applyNumberFormat="1" applyFont="1" applyBorder="1" applyAlignment="1">
      <alignment horizontal="center" vertical="center" wrapText="1"/>
    </xf>
    <xf numFmtId="0" fontId="3" fillId="0" borderId="15" xfId="3" applyNumberFormat="1" applyFont="1" applyBorder="1" applyAlignment="1">
      <alignment horizontal="center" vertical="center" wrapText="1"/>
    </xf>
    <xf numFmtId="0" fontId="3" fillId="0" borderId="47" xfId="3" applyNumberFormat="1" applyFont="1" applyBorder="1" applyAlignment="1">
      <alignment horizontal="center" vertical="center" wrapText="1"/>
    </xf>
    <xf numFmtId="0" fontId="3" fillId="0" borderId="48" xfId="3" applyNumberFormat="1" applyFont="1" applyBorder="1" applyAlignment="1">
      <alignment horizontal="center" vertical="center" wrapText="1"/>
    </xf>
    <xf numFmtId="3" fontId="3" fillId="0" borderId="20" xfId="3" applyNumberFormat="1" applyFont="1" applyBorder="1" applyAlignment="1">
      <alignment horizontal="center" vertical="center" wrapText="1"/>
    </xf>
    <xf numFmtId="0" fontId="23" fillId="0" borderId="13" xfId="3" applyNumberFormat="1" applyFont="1" applyBorder="1" applyAlignment="1">
      <alignment horizontal="center" vertical="center" wrapText="1"/>
    </xf>
    <xf numFmtId="3" fontId="3" fillId="0" borderId="4" xfId="3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3" fontId="22" fillId="0" borderId="22" xfId="3" applyNumberFormat="1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14" fillId="0" borderId="97" xfId="4" applyFont="1" applyFill="1" applyBorder="1" applyAlignment="1">
      <alignment horizontal="center" vertical="center"/>
    </xf>
    <xf numFmtId="3" fontId="13" fillId="0" borderId="103" xfId="5" applyNumberFormat="1" applyFont="1" applyFill="1" applyBorder="1" applyAlignment="1">
      <alignment horizontal="center" vertical="center" wrapText="1"/>
    </xf>
    <xf numFmtId="3" fontId="13" fillId="0" borderId="104" xfId="5" applyNumberFormat="1" applyFont="1" applyFill="1" applyBorder="1" applyAlignment="1">
      <alignment horizontal="center" vertical="center" wrapText="1"/>
    </xf>
    <xf numFmtId="3" fontId="13" fillId="0" borderId="105" xfId="5" applyNumberFormat="1" applyFont="1" applyFill="1" applyBorder="1" applyAlignment="1">
      <alignment horizontal="center" vertical="center" wrapText="1"/>
    </xf>
    <xf numFmtId="3" fontId="13" fillId="0" borderId="102" xfId="5" applyNumberFormat="1" applyFont="1" applyFill="1" applyBorder="1" applyAlignment="1">
      <alignment horizontal="center" vertical="center" wrapText="1"/>
    </xf>
    <xf numFmtId="3" fontId="13" fillId="0" borderId="62" xfId="5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6" fillId="0" borderId="68" xfId="4" applyFont="1" applyBorder="1" applyAlignment="1">
      <alignment horizontal="center" vertical="center"/>
    </xf>
    <xf numFmtId="0" fontId="16" fillId="0" borderId="23" xfId="4" applyFont="1" applyBorder="1" applyAlignment="1">
      <alignment horizontal="center" vertical="center" wrapText="1"/>
    </xf>
    <xf numFmtId="0" fontId="14" fillId="0" borderId="56" xfId="4" applyFont="1" applyBorder="1" applyAlignment="1">
      <alignment horizontal="center"/>
    </xf>
    <xf numFmtId="0" fontId="16" fillId="0" borderId="23" xfId="4" applyFont="1" applyBorder="1" applyAlignment="1">
      <alignment horizontal="center" vertical="center"/>
    </xf>
    <xf numFmtId="0" fontId="16" fillId="0" borderId="55" xfId="4" applyFont="1" applyBorder="1" applyAlignment="1">
      <alignment horizontal="center" vertical="center"/>
    </xf>
    <xf numFmtId="0" fontId="16" fillId="0" borderId="94" xfId="4" applyFont="1" applyBorder="1"/>
    <xf numFmtId="0" fontId="16" fillId="0" borderId="56" xfId="4" applyFont="1" applyBorder="1" applyAlignment="1">
      <alignment horizontal="center" vertical="center" wrapText="1"/>
    </xf>
    <xf numFmtId="0" fontId="16" fillId="0" borderId="72" xfId="4" applyFont="1" applyBorder="1" applyAlignment="1">
      <alignment horizontal="center" vertical="center" wrapText="1"/>
    </xf>
    <xf numFmtId="0" fontId="16" fillId="0" borderId="68" xfId="4" applyFont="1" applyBorder="1" applyAlignment="1">
      <alignment horizontal="center" vertical="center" wrapText="1"/>
    </xf>
    <xf numFmtId="0" fontId="16" fillId="0" borderId="56" xfId="4" applyFont="1" applyBorder="1" applyAlignment="1">
      <alignment horizontal="center" vertical="center"/>
    </xf>
    <xf numFmtId="0" fontId="13" fillId="0" borderId="109" xfId="5" applyNumberFormat="1" applyFont="1" applyFill="1" applyBorder="1" applyAlignment="1">
      <alignment horizontal="center" vertical="center" wrapText="1"/>
    </xf>
    <xf numFmtId="0" fontId="13" fillId="0" borderId="110" xfId="5" applyNumberFormat="1" applyFont="1" applyFill="1" applyBorder="1" applyAlignment="1">
      <alignment horizontal="center" vertical="center" wrapText="1"/>
    </xf>
    <xf numFmtId="0" fontId="13" fillId="0" borderId="111" xfId="5" applyNumberFormat="1" applyFont="1" applyFill="1" applyBorder="1" applyAlignment="1">
      <alignment horizontal="center" vertical="center" wrapText="1"/>
    </xf>
  </cellXfs>
  <cellStyles count="7">
    <cellStyle name="Excel Built-in Comma [0]" xfId="3"/>
    <cellStyle name="Ezres [0]" xfId="2" builtinId="6"/>
    <cellStyle name="Ezres [0] 2" xfId="5"/>
    <cellStyle name="Magyarázó szöveg" xfId="1" builtinId="53" customBuiltin="1"/>
    <cellStyle name="Normál" xfId="0" builtinId="0"/>
    <cellStyle name="Normál 2" xfId="4"/>
    <cellStyle name="Normál 3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99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IU32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6" width="8.5" style="1" customWidth="1"/>
    <col min="17" max="252" width="7.5" style="1" customWidth="1"/>
    <col min="253" max="255" width="8" style="1" customWidth="1"/>
    <col min="256" max="1022" width="8" customWidth="1"/>
    <col min="1023" max="1025" width="11.5"/>
  </cols>
  <sheetData>
    <row r="1" spans="1:20" ht="18" customHeight="1" x14ac:dyDescent="0.2">
      <c r="A1" s="679" t="s">
        <v>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20" ht="18" customHeight="1" x14ac:dyDescent="0.2">
      <c r="A2" s="679" t="s">
        <v>1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680" t="s">
        <v>2</v>
      </c>
      <c r="B4" s="680"/>
      <c r="C4" s="681" t="s">
        <v>3</v>
      </c>
      <c r="D4" s="681"/>
      <c r="E4" s="681"/>
      <c r="F4" s="681"/>
      <c r="G4" s="681"/>
      <c r="H4" s="681"/>
      <c r="I4" s="681"/>
      <c r="J4" s="681"/>
      <c r="K4" s="681"/>
      <c r="L4" s="682" t="s">
        <v>4</v>
      </c>
      <c r="M4" s="683" t="s">
        <v>5</v>
      </c>
      <c r="N4" s="683"/>
      <c r="O4" s="683"/>
      <c r="P4" s="683"/>
      <c r="Q4" s="682" t="s">
        <v>6</v>
      </c>
    </row>
    <row r="5" spans="1:20" ht="18" customHeight="1" x14ac:dyDescent="0.2">
      <c r="A5" s="680"/>
      <c r="B5" s="680"/>
      <c r="C5" s="675" t="s">
        <v>7</v>
      </c>
      <c r="D5" s="675"/>
      <c r="E5" s="675"/>
      <c r="F5" s="675"/>
      <c r="G5" s="684" t="s">
        <v>8</v>
      </c>
      <c r="H5" s="684"/>
      <c r="I5" s="684"/>
      <c r="J5" s="684"/>
      <c r="K5" s="675" t="s">
        <v>9</v>
      </c>
      <c r="L5" s="682"/>
      <c r="M5" s="685" t="s">
        <v>10</v>
      </c>
      <c r="N5" s="685"/>
      <c r="O5" s="685" t="s">
        <v>11</v>
      </c>
      <c r="P5" s="685"/>
      <c r="Q5" s="682"/>
    </row>
    <row r="6" spans="1:20" ht="18" customHeight="1" x14ac:dyDescent="0.2">
      <c r="A6" s="680"/>
      <c r="B6" s="680"/>
      <c r="C6" s="675" t="s">
        <v>12</v>
      </c>
      <c r="D6" s="675"/>
      <c r="E6" s="675" t="s">
        <v>13</v>
      </c>
      <c r="F6" s="675" t="s">
        <v>14</v>
      </c>
      <c r="G6" s="686" t="s">
        <v>12</v>
      </c>
      <c r="H6" s="686"/>
      <c r="I6" s="675" t="s">
        <v>13</v>
      </c>
      <c r="J6" s="676" t="s">
        <v>15</v>
      </c>
      <c r="K6" s="675"/>
      <c r="L6" s="682"/>
      <c r="M6" s="685"/>
      <c r="N6" s="685"/>
      <c r="O6" s="685"/>
      <c r="P6" s="685"/>
      <c r="Q6" s="682"/>
    </row>
    <row r="7" spans="1:20" ht="18" customHeight="1" x14ac:dyDescent="0.2">
      <c r="A7" s="680"/>
      <c r="B7" s="680"/>
      <c r="C7" s="4" t="s">
        <v>16</v>
      </c>
      <c r="D7" s="4" t="s">
        <v>17</v>
      </c>
      <c r="E7" s="675"/>
      <c r="F7" s="675"/>
      <c r="G7" s="5" t="s">
        <v>16</v>
      </c>
      <c r="H7" s="4" t="s">
        <v>17</v>
      </c>
      <c r="I7" s="675"/>
      <c r="J7" s="676"/>
      <c r="K7" s="675"/>
      <c r="L7" s="682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677" t="s">
        <v>20</v>
      </c>
      <c r="B8" s="8" t="s">
        <v>21</v>
      </c>
      <c r="C8" s="9">
        <v>1488</v>
      </c>
      <c r="D8" s="9">
        <v>4395</v>
      </c>
      <c r="E8" s="9">
        <v>5765</v>
      </c>
      <c r="F8" s="10">
        <f>SUM(C8:E8)</f>
        <v>11648</v>
      </c>
      <c r="G8" s="11">
        <v>89</v>
      </c>
      <c r="H8" s="9">
        <v>256</v>
      </c>
      <c r="I8" s="9">
        <v>48</v>
      </c>
      <c r="J8" s="12">
        <f>SUM(G8:I8)</f>
        <v>393</v>
      </c>
      <c r="K8" s="13">
        <f>F8+J8</f>
        <v>12041</v>
      </c>
      <c r="L8" s="14">
        <v>0</v>
      </c>
      <c r="M8" s="9">
        <v>11207</v>
      </c>
      <c r="N8" s="9">
        <v>1442530</v>
      </c>
      <c r="O8" s="9">
        <v>553</v>
      </c>
      <c r="P8" s="9">
        <v>60012</v>
      </c>
      <c r="Q8" s="14">
        <v>0</v>
      </c>
      <c r="R8" s="15"/>
      <c r="S8" s="15"/>
      <c r="T8" s="15"/>
    </row>
    <row r="9" spans="1:20" ht="18" customHeight="1" x14ac:dyDescent="0.2">
      <c r="A9" s="677"/>
      <c r="B9" s="16" t="s">
        <v>22</v>
      </c>
      <c r="C9" s="10">
        <v>2228</v>
      </c>
      <c r="D9" s="10">
        <v>3724</v>
      </c>
      <c r="E9" s="10">
        <v>12543</v>
      </c>
      <c r="F9" s="10">
        <f>SUM(C9:E9)</f>
        <v>18495</v>
      </c>
      <c r="G9" s="17">
        <v>156</v>
      </c>
      <c r="H9" s="10">
        <v>285</v>
      </c>
      <c r="I9" s="10">
        <v>553</v>
      </c>
      <c r="J9" s="12">
        <f>SUM(G9:I9)</f>
        <v>994</v>
      </c>
      <c r="K9" s="13">
        <f>F9+J9</f>
        <v>19489</v>
      </c>
      <c r="L9" s="18">
        <v>0</v>
      </c>
      <c r="M9" s="10">
        <v>16240</v>
      </c>
      <c r="N9" s="10">
        <v>1166148</v>
      </c>
      <c r="O9" s="10">
        <v>2712</v>
      </c>
      <c r="P9" s="10">
        <v>189689</v>
      </c>
      <c r="Q9" s="18">
        <v>0</v>
      </c>
      <c r="R9" s="15"/>
      <c r="S9" s="15"/>
      <c r="T9" s="15"/>
    </row>
    <row r="10" spans="1:20" ht="18" customHeight="1" x14ac:dyDescent="0.2">
      <c r="A10" s="677"/>
      <c r="B10" s="16" t="s">
        <v>23</v>
      </c>
      <c r="C10" s="10">
        <v>2260</v>
      </c>
      <c r="D10" s="10">
        <v>2995</v>
      </c>
      <c r="E10" s="10">
        <v>12269</v>
      </c>
      <c r="F10" s="10">
        <f>SUM(C10:E10)</f>
        <v>17524</v>
      </c>
      <c r="G10" s="17">
        <v>115</v>
      </c>
      <c r="H10" s="10">
        <v>208</v>
      </c>
      <c r="I10" s="10">
        <v>381</v>
      </c>
      <c r="J10" s="12">
        <f>SUM(G10:I10)</f>
        <v>704</v>
      </c>
      <c r="K10" s="13">
        <f>F10+J10</f>
        <v>18228</v>
      </c>
      <c r="L10" s="18">
        <v>1</v>
      </c>
      <c r="M10" s="10">
        <v>13530</v>
      </c>
      <c r="N10" s="10">
        <v>598113</v>
      </c>
      <c r="O10" s="10">
        <v>4197</v>
      </c>
      <c r="P10" s="10">
        <v>183218</v>
      </c>
      <c r="Q10" s="18">
        <v>0</v>
      </c>
      <c r="R10" s="15"/>
      <c r="S10" s="15"/>
      <c r="T10" s="15"/>
    </row>
    <row r="11" spans="1:20" ht="18" customHeight="1" x14ac:dyDescent="0.2">
      <c r="A11" s="677"/>
      <c r="B11" s="19" t="s">
        <v>24</v>
      </c>
      <c r="C11" s="20" t="e">
        <f>SUM(#REF!)</f>
        <v>#REF!</v>
      </c>
      <c r="D11" s="20" t="e">
        <f>SUM(#REF!)</f>
        <v>#REF!</v>
      </c>
      <c r="E11" s="20" t="e">
        <f>SUM(#REF!)</f>
        <v>#REF!</v>
      </c>
      <c r="F11" s="20" t="e">
        <f>SUM(#REF!)</f>
        <v>#REF!</v>
      </c>
      <c r="G11" s="21" t="e">
        <f>SUM(#REF!)</f>
        <v>#REF!</v>
      </c>
      <c r="H11" s="20" t="e">
        <f>SUM(#REF!)</f>
        <v>#REF!</v>
      </c>
      <c r="I11" s="20" t="e">
        <f>SUM(#REF!)</f>
        <v>#REF!</v>
      </c>
      <c r="J11" s="22" t="e">
        <f>SUM(#REF!)</f>
        <v>#REF!</v>
      </c>
      <c r="K11" s="20" t="e">
        <f>SUM(#REF!)</f>
        <v>#REF!</v>
      </c>
      <c r="L11" s="23" t="e">
        <f>SUM(#REF!)</f>
        <v>#REF!</v>
      </c>
      <c r="M11" s="24" t="e">
        <f>SUM(#REF!)</f>
        <v>#REF!</v>
      </c>
      <c r="N11" s="20" t="e">
        <f>SUM(#REF!)</f>
        <v>#REF!</v>
      </c>
      <c r="O11" s="20" t="e">
        <f>SUM(#REF!)</f>
        <v>#REF!</v>
      </c>
      <c r="P11" s="20" t="e">
        <f>SUM(#REF!)</f>
        <v>#REF!</v>
      </c>
      <c r="Q11" s="23" t="e">
        <f>SUM(#REF!)</f>
        <v>#REF!</v>
      </c>
      <c r="R11" s="15"/>
      <c r="S11" s="15"/>
      <c r="T11" s="15"/>
    </row>
    <row r="12" spans="1:20" ht="18" customHeight="1" x14ac:dyDescent="0.2">
      <c r="A12" s="677" t="s">
        <v>25</v>
      </c>
      <c r="B12" s="8" t="s">
        <v>21</v>
      </c>
      <c r="C12" s="9">
        <v>560</v>
      </c>
      <c r="D12" s="9">
        <v>665</v>
      </c>
      <c r="E12" s="9">
        <v>1149</v>
      </c>
      <c r="F12" s="10">
        <f>SUM(C12:E12)</f>
        <v>2374</v>
      </c>
      <c r="G12" s="11">
        <v>228</v>
      </c>
      <c r="H12" s="9">
        <v>177</v>
      </c>
      <c r="I12" s="9">
        <v>60</v>
      </c>
      <c r="J12" s="12">
        <f>SUM(G12:I12)</f>
        <v>465</v>
      </c>
      <c r="K12" s="13">
        <f>F12+J12</f>
        <v>2839</v>
      </c>
      <c r="L12" s="14">
        <v>18</v>
      </c>
      <c r="M12" s="9">
        <v>2478</v>
      </c>
      <c r="N12" s="9">
        <v>134732</v>
      </c>
      <c r="O12" s="9">
        <v>296</v>
      </c>
      <c r="P12" s="9">
        <v>15476</v>
      </c>
      <c r="Q12" s="14">
        <v>20</v>
      </c>
      <c r="R12" s="15"/>
      <c r="S12" s="15"/>
      <c r="T12" s="15"/>
    </row>
    <row r="13" spans="1:20" ht="18" customHeight="1" x14ac:dyDescent="0.2">
      <c r="A13" s="677"/>
      <c r="B13" s="16" t="s">
        <v>22</v>
      </c>
      <c r="C13" s="10">
        <v>824</v>
      </c>
      <c r="D13" s="10">
        <v>1280</v>
      </c>
      <c r="E13" s="10">
        <v>2106</v>
      </c>
      <c r="F13" s="10">
        <f>SUM(C13:E13)</f>
        <v>4210</v>
      </c>
      <c r="G13" s="17">
        <v>353</v>
      </c>
      <c r="H13" s="10">
        <v>402</v>
      </c>
      <c r="I13" s="10">
        <v>437</v>
      </c>
      <c r="J13" s="12">
        <f>SUM(G13:I13)</f>
        <v>1192</v>
      </c>
      <c r="K13" s="13">
        <f>F13+J13</f>
        <v>5402</v>
      </c>
      <c r="L13" s="18">
        <v>37</v>
      </c>
      <c r="M13" s="10">
        <v>4657</v>
      </c>
      <c r="N13" s="10">
        <v>143244</v>
      </c>
      <c r="O13" s="10">
        <v>665</v>
      </c>
      <c r="P13" s="10">
        <v>22444</v>
      </c>
      <c r="Q13" s="18">
        <v>51</v>
      </c>
      <c r="R13" s="15"/>
      <c r="S13" s="15"/>
      <c r="T13" s="15"/>
    </row>
    <row r="14" spans="1:20" ht="18" customHeight="1" x14ac:dyDescent="0.2">
      <c r="A14" s="677"/>
      <c r="B14" s="16" t="s">
        <v>23</v>
      </c>
      <c r="C14" s="10">
        <v>788</v>
      </c>
      <c r="D14" s="10">
        <v>872</v>
      </c>
      <c r="E14" s="10">
        <v>1876</v>
      </c>
      <c r="F14" s="10">
        <f>SUM(C14:E14)</f>
        <v>3536</v>
      </c>
      <c r="G14" s="17">
        <v>245</v>
      </c>
      <c r="H14" s="10">
        <v>192</v>
      </c>
      <c r="I14" s="10">
        <v>258</v>
      </c>
      <c r="J14" s="12">
        <f>SUM(G14:I14)</f>
        <v>695</v>
      </c>
      <c r="K14" s="13">
        <f>F14+J14</f>
        <v>4231</v>
      </c>
      <c r="L14" s="18">
        <v>21</v>
      </c>
      <c r="M14" s="10">
        <v>3306</v>
      </c>
      <c r="N14" s="10">
        <v>63932</v>
      </c>
      <c r="O14" s="10">
        <v>843</v>
      </c>
      <c r="P14" s="10">
        <v>18399</v>
      </c>
      <c r="Q14" s="18">
        <v>19</v>
      </c>
      <c r="R14" s="15"/>
      <c r="S14" s="15"/>
      <c r="T14" s="15"/>
    </row>
    <row r="15" spans="1:20" ht="18" customHeight="1" x14ac:dyDescent="0.2">
      <c r="A15" s="677"/>
      <c r="B15" s="19" t="s">
        <v>24</v>
      </c>
      <c r="C15" s="20" t="e">
        <f>SUM(#REF!)</f>
        <v>#REF!</v>
      </c>
      <c r="D15" s="20" t="e">
        <f>SUM(#REF!)</f>
        <v>#REF!</v>
      </c>
      <c r="E15" s="20" t="e">
        <f>SUM(#REF!)</f>
        <v>#REF!</v>
      </c>
      <c r="F15" s="20" t="e">
        <f>SUM(#REF!)</f>
        <v>#REF!</v>
      </c>
      <c r="G15" s="21" t="e">
        <f>SUM(#REF!)</f>
        <v>#REF!</v>
      </c>
      <c r="H15" s="20" t="e">
        <f>SUM(#REF!)</f>
        <v>#REF!</v>
      </c>
      <c r="I15" s="20" t="e">
        <f>SUM(#REF!)</f>
        <v>#REF!</v>
      </c>
      <c r="J15" s="22" t="e">
        <f>SUM(#REF!)</f>
        <v>#REF!</v>
      </c>
      <c r="K15" s="20" t="e">
        <f>SUM(#REF!)</f>
        <v>#REF!</v>
      </c>
      <c r="L15" s="23" t="e">
        <f>SUM(#REF!)</f>
        <v>#REF!</v>
      </c>
      <c r="M15" s="24" t="e">
        <f>SUM(#REF!)</f>
        <v>#REF!</v>
      </c>
      <c r="N15" s="20" t="e">
        <f>SUM(#REF!)</f>
        <v>#REF!</v>
      </c>
      <c r="O15" s="20" t="e">
        <f>SUM(#REF!)</f>
        <v>#REF!</v>
      </c>
      <c r="P15" s="20" t="e">
        <f>SUM(#REF!)</f>
        <v>#REF!</v>
      </c>
      <c r="Q15" s="23" t="e">
        <f>SUM(#REF!)</f>
        <v>#REF!</v>
      </c>
      <c r="R15" s="15"/>
      <c r="S15" s="15"/>
      <c r="T15" s="15"/>
    </row>
    <row r="16" spans="1:20" ht="18" customHeight="1" x14ac:dyDescent="0.2">
      <c r="A16" s="678" t="s">
        <v>26</v>
      </c>
      <c r="B16" s="16" t="s">
        <v>27</v>
      </c>
      <c r="C16" s="10">
        <v>6610</v>
      </c>
      <c r="D16" s="10">
        <v>15500</v>
      </c>
      <c r="E16" s="10">
        <v>13921</v>
      </c>
      <c r="F16" s="10">
        <f>SUM(C16:E16)</f>
        <v>36031</v>
      </c>
      <c r="G16" s="17">
        <v>89</v>
      </c>
      <c r="H16" s="10">
        <v>17</v>
      </c>
      <c r="I16" s="10">
        <v>27</v>
      </c>
      <c r="J16" s="12">
        <f>SUM(G16:I16)</f>
        <v>133</v>
      </c>
      <c r="K16" s="13">
        <f>F16+J16</f>
        <v>36164</v>
      </c>
      <c r="L16" s="18">
        <v>0</v>
      </c>
      <c r="M16" s="10">
        <v>27447</v>
      </c>
      <c r="N16" s="10">
        <v>454335</v>
      </c>
      <c r="O16" s="10">
        <v>8167</v>
      </c>
      <c r="P16" s="10">
        <v>127910</v>
      </c>
      <c r="Q16" s="18">
        <v>0</v>
      </c>
      <c r="R16" s="15"/>
      <c r="S16" s="15"/>
      <c r="T16" s="15"/>
    </row>
    <row r="17" spans="1:20" ht="18" customHeight="1" x14ac:dyDescent="0.2">
      <c r="A17" s="678"/>
      <c r="B17" s="16" t="s">
        <v>28</v>
      </c>
      <c r="C17" s="10">
        <v>3247</v>
      </c>
      <c r="D17" s="10">
        <v>3905</v>
      </c>
      <c r="E17" s="10">
        <v>22888</v>
      </c>
      <c r="F17" s="10">
        <f>SUM(C17:E17)</f>
        <v>30040</v>
      </c>
      <c r="G17" s="17">
        <v>10</v>
      </c>
      <c r="H17" s="10">
        <v>16</v>
      </c>
      <c r="I17" s="10">
        <v>49</v>
      </c>
      <c r="J17" s="12">
        <f>SUM(G17:I17)</f>
        <v>75</v>
      </c>
      <c r="K17" s="13">
        <f>F17+J17</f>
        <v>30115</v>
      </c>
      <c r="L17" s="18">
        <v>1</v>
      </c>
      <c r="M17" s="10">
        <v>21908</v>
      </c>
      <c r="N17" s="10">
        <v>313605</v>
      </c>
      <c r="O17" s="10">
        <v>8253</v>
      </c>
      <c r="P17" s="10">
        <v>116200</v>
      </c>
      <c r="Q17" s="18">
        <v>0</v>
      </c>
      <c r="R17" s="15"/>
      <c r="S17" s="15"/>
      <c r="T17" s="15"/>
    </row>
    <row r="18" spans="1:20" ht="18" customHeight="1" x14ac:dyDescent="0.2">
      <c r="A18" s="678"/>
      <c r="B18" s="16" t="s">
        <v>29</v>
      </c>
      <c r="C18" s="10">
        <v>2964</v>
      </c>
      <c r="D18" s="10">
        <v>3156</v>
      </c>
      <c r="E18" s="10">
        <v>24114</v>
      </c>
      <c r="F18" s="10">
        <f>SUM(C18:E18)</f>
        <v>30234</v>
      </c>
      <c r="G18" s="17">
        <v>37</v>
      </c>
      <c r="H18" s="10">
        <v>3</v>
      </c>
      <c r="I18" s="10">
        <v>21</v>
      </c>
      <c r="J18" s="12">
        <f>SUM(G18:I18)</f>
        <v>61</v>
      </c>
      <c r="K18" s="13">
        <f>F18+J18</f>
        <v>30295</v>
      </c>
      <c r="L18" s="18">
        <v>10</v>
      </c>
      <c r="M18" s="10">
        <v>17405</v>
      </c>
      <c r="N18" s="10">
        <v>171465</v>
      </c>
      <c r="O18" s="10">
        <v>12649</v>
      </c>
      <c r="P18" s="10">
        <v>123366</v>
      </c>
      <c r="Q18" s="18">
        <v>0</v>
      </c>
      <c r="R18" s="15"/>
      <c r="S18" s="15"/>
      <c r="T18" s="15"/>
    </row>
    <row r="19" spans="1:20" ht="18" customHeight="1" x14ac:dyDescent="0.2">
      <c r="A19" s="678"/>
      <c r="B19" s="16" t="s">
        <v>24</v>
      </c>
      <c r="C19" s="10" t="e">
        <f>SUM(#REF!)</f>
        <v>#REF!</v>
      </c>
      <c r="D19" s="10" t="e">
        <f>SUM(#REF!)</f>
        <v>#REF!</v>
      </c>
      <c r="E19" s="10" t="e">
        <f>SUM(#REF!)</f>
        <v>#REF!</v>
      </c>
      <c r="F19" s="10" t="e">
        <f>SUM(#REF!)</f>
        <v>#REF!</v>
      </c>
      <c r="G19" s="17" t="e">
        <f>SUM(#REF!)</f>
        <v>#REF!</v>
      </c>
      <c r="H19" s="10" t="e">
        <f>SUM(#REF!)</f>
        <v>#REF!</v>
      </c>
      <c r="I19" s="10" t="e">
        <f>SUM(#REF!)</f>
        <v>#REF!</v>
      </c>
      <c r="J19" s="12" t="e">
        <f>SUM(#REF!)</f>
        <v>#REF!</v>
      </c>
      <c r="K19" s="10" t="e">
        <f>SUM(#REF!)</f>
        <v>#REF!</v>
      </c>
      <c r="L19" s="18" t="e">
        <f>SUM(#REF!)</f>
        <v>#REF!</v>
      </c>
      <c r="M19" s="24" t="e">
        <f>SUM(#REF!)</f>
        <v>#REF!</v>
      </c>
      <c r="N19" s="20" t="e">
        <f>SUM(#REF!)</f>
        <v>#REF!</v>
      </c>
      <c r="O19" s="10" t="e">
        <f>SUM(#REF!)</f>
        <v>#REF!</v>
      </c>
      <c r="P19" s="10" t="e">
        <f>SUM(#REF!)</f>
        <v>#REF!</v>
      </c>
      <c r="Q19" s="18" t="e">
        <f>SUM(#REF!)</f>
        <v>#REF!</v>
      </c>
      <c r="R19" s="15"/>
      <c r="S19" s="15"/>
      <c r="T19" s="15"/>
    </row>
    <row r="20" spans="1:20" ht="18" customHeight="1" x14ac:dyDescent="0.2">
      <c r="A20" s="672" t="s">
        <v>30</v>
      </c>
      <c r="B20" s="8" t="s">
        <v>31</v>
      </c>
      <c r="C20" s="9">
        <v>334</v>
      </c>
      <c r="D20" s="9">
        <v>253</v>
      </c>
      <c r="E20" s="9">
        <v>290</v>
      </c>
      <c r="F20" s="10">
        <f>SUM(C20:E20)</f>
        <v>877</v>
      </c>
      <c r="G20" s="11">
        <v>90</v>
      </c>
      <c r="H20" s="9">
        <v>77</v>
      </c>
      <c r="I20" s="9">
        <v>12</v>
      </c>
      <c r="J20" s="12">
        <f>SUM(G20:I20)</f>
        <v>179</v>
      </c>
      <c r="K20" s="13">
        <f>F20+J20</f>
        <v>1056</v>
      </c>
      <c r="L20" s="14">
        <v>7</v>
      </c>
      <c r="M20" s="9">
        <v>914</v>
      </c>
      <c r="N20" s="9">
        <v>21920</v>
      </c>
      <c r="O20" s="9">
        <v>86</v>
      </c>
      <c r="P20" s="9">
        <v>2100</v>
      </c>
      <c r="Q20" s="14">
        <v>7</v>
      </c>
      <c r="R20" s="15"/>
      <c r="S20" s="15"/>
      <c r="T20" s="15"/>
    </row>
    <row r="21" spans="1:20" ht="18" customHeight="1" x14ac:dyDescent="0.2">
      <c r="A21" s="672"/>
      <c r="B21" s="16" t="s">
        <v>32</v>
      </c>
      <c r="C21" s="10">
        <v>501</v>
      </c>
      <c r="D21" s="10">
        <v>201</v>
      </c>
      <c r="E21" s="10">
        <v>727</v>
      </c>
      <c r="F21" s="10">
        <f>SUM(C21:E21)</f>
        <v>1429</v>
      </c>
      <c r="G21" s="17">
        <v>116</v>
      </c>
      <c r="H21" s="10">
        <v>52</v>
      </c>
      <c r="I21" s="10">
        <v>89</v>
      </c>
      <c r="J21" s="12">
        <f>SUM(G21:I21)</f>
        <v>257</v>
      </c>
      <c r="K21" s="13">
        <f>F21+J21</f>
        <v>1686</v>
      </c>
      <c r="L21" s="18">
        <v>25</v>
      </c>
      <c r="M21" s="10">
        <v>1437</v>
      </c>
      <c r="N21" s="10">
        <v>22690</v>
      </c>
      <c r="O21" s="10">
        <v>186</v>
      </c>
      <c r="P21" s="10">
        <v>3400</v>
      </c>
      <c r="Q21" s="18">
        <v>25</v>
      </c>
      <c r="R21" s="15"/>
      <c r="S21" s="15"/>
      <c r="T21" s="15"/>
    </row>
    <row r="22" spans="1:20" ht="18" customHeight="1" x14ac:dyDescent="0.2">
      <c r="A22" s="672"/>
      <c r="B22" s="16" t="s">
        <v>33</v>
      </c>
      <c r="C22" s="10">
        <v>361</v>
      </c>
      <c r="D22" s="10">
        <v>98</v>
      </c>
      <c r="E22" s="10">
        <v>669</v>
      </c>
      <c r="F22" s="10">
        <f>SUM(C22:E22)</f>
        <v>1128</v>
      </c>
      <c r="G22" s="17">
        <v>55</v>
      </c>
      <c r="H22" s="10">
        <v>23</v>
      </c>
      <c r="I22" s="10">
        <v>54</v>
      </c>
      <c r="J22" s="12">
        <f>SUM(G22:I22)</f>
        <v>132</v>
      </c>
      <c r="K22" s="13">
        <f>F22+J22</f>
        <v>1260</v>
      </c>
      <c r="L22" s="18">
        <v>0</v>
      </c>
      <c r="M22" s="10">
        <v>1009</v>
      </c>
      <c r="N22" s="10">
        <v>11135</v>
      </c>
      <c r="O22" s="10">
        <v>186</v>
      </c>
      <c r="P22" s="10">
        <v>2058</v>
      </c>
      <c r="Q22" s="18">
        <v>0</v>
      </c>
      <c r="R22" s="15"/>
      <c r="S22" s="15"/>
      <c r="T22" s="15"/>
    </row>
    <row r="23" spans="1:20" ht="18" customHeight="1" x14ac:dyDescent="0.2">
      <c r="A23" s="672"/>
      <c r="B23" s="19" t="s">
        <v>24</v>
      </c>
      <c r="C23" s="20" t="e">
        <f>SUM(#REF!)</f>
        <v>#REF!</v>
      </c>
      <c r="D23" s="20" t="e">
        <f>SUM(#REF!)</f>
        <v>#REF!</v>
      </c>
      <c r="E23" s="20" t="e">
        <f>SUM(#REF!)</f>
        <v>#REF!</v>
      </c>
      <c r="F23" s="22" t="e">
        <f>SUM(#REF!)</f>
        <v>#REF!</v>
      </c>
      <c r="G23" s="21" t="e">
        <f>SUM(#REF!)</f>
        <v>#REF!</v>
      </c>
      <c r="H23" s="20" t="e">
        <f>SUM(#REF!)</f>
        <v>#REF!</v>
      </c>
      <c r="I23" s="20" t="e">
        <f>SUM(#REF!)</f>
        <v>#REF!</v>
      </c>
      <c r="J23" s="22" t="e">
        <f>SUM(#REF!)</f>
        <v>#REF!</v>
      </c>
      <c r="K23" s="20" t="e">
        <f>SUM(#REF!)</f>
        <v>#REF!</v>
      </c>
      <c r="L23" s="23" t="e">
        <f>SUM(#REF!)</f>
        <v>#REF!</v>
      </c>
      <c r="M23" s="24" t="e">
        <f>SUM(#REF!)</f>
        <v>#REF!</v>
      </c>
      <c r="N23" s="20" t="e">
        <f>SUM(#REF!)</f>
        <v>#REF!</v>
      </c>
      <c r="O23" s="20" t="e">
        <f>SUM(#REF!)</f>
        <v>#REF!</v>
      </c>
      <c r="P23" s="20" t="e">
        <f>SUM(#REF!)</f>
        <v>#REF!</v>
      </c>
      <c r="Q23" s="23" t="e">
        <f>SUM(#REF!)</f>
        <v>#REF!</v>
      </c>
      <c r="R23" s="15"/>
      <c r="S23" s="15"/>
      <c r="T23" s="15"/>
    </row>
    <row r="24" spans="1:20" ht="18" customHeight="1" x14ac:dyDescent="0.2">
      <c r="A24" s="672" t="s">
        <v>34</v>
      </c>
      <c r="B24" s="8" t="s">
        <v>35</v>
      </c>
      <c r="C24" s="9">
        <v>3075</v>
      </c>
      <c r="D24" s="9">
        <v>3674</v>
      </c>
      <c r="E24" s="9">
        <v>18812</v>
      </c>
      <c r="F24" s="10">
        <f>SUM(C24:E24)</f>
        <v>25561</v>
      </c>
      <c r="G24" s="11">
        <v>798</v>
      </c>
      <c r="H24" s="9">
        <v>3099</v>
      </c>
      <c r="I24" s="9">
        <v>255</v>
      </c>
      <c r="J24" s="12">
        <f>SUM(G24:I24)</f>
        <v>4152</v>
      </c>
      <c r="K24" s="13">
        <f>F24+J24</f>
        <v>29713</v>
      </c>
      <c r="L24" s="14">
        <v>112</v>
      </c>
      <c r="M24" s="9">
        <v>26630</v>
      </c>
      <c r="N24" s="9">
        <v>2054296</v>
      </c>
      <c r="O24" s="9">
        <v>5458</v>
      </c>
      <c r="P24" s="9">
        <v>163080</v>
      </c>
      <c r="Q24" s="14">
        <v>42</v>
      </c>
      <c r="R24" s="15"/>
      <c r="S24" s="15"/>
      <c r="T24" s="15"/>
    </row>
    <row r="25" spans="1:20" ht="18" customHeight="1" x14ac:dyDescent="0.2">
      <c r="A25" s="672"/>
      <c r="B25" s="16" t="s">
        <v>36</v>
      </c>
      <c r="C25" s="10">
        <v>3595</v>
      </c>
      <c r="D25" s="10">
        <v>5470</v>
      </c>
      <c r="E25" s="10">
        <v>16537</v>
      </c>
      <c r="F25" s="10">
        <f>SUM(C25:E25)</f>
        <v>25602</v>
      </c>
      <c r="G25" s="17">
        <v>729</v>
      </c>
      <c r="H25" s="10">
        <v>2473</v>
      </c>
      <c r="I25" s="10">
        <v>394</v>
      </c>
      <c r="J25" s="12">
        <f>SUM(G25:I25)</f>
        <v>3596</v>
      </c>
      <c r="K25" s="13">
        <f>F25+J25</f>
        <v>29198</v>
      </c>
      <c r="L25" s="18">
        <v>487</v>
      </c>
      <c r="M25" s="10">
        <v>24398</v>
      </c>
      <c r="N25" s="10">
        <v>1663253</v>
      </c>
      <c r="O25" s="10">
        <v>9222</v>
      </c>
      <c r="P25" s="10">
        <v>258549</v>
      </c>
      <c r="Q25" s="18">
        <v>119</v>
      </c>
      <c r="R25" s="15"/>
      <c r="S25" s="15"/>
      <c r="T25" s="15"/>
    </row>
    <row r="26" spans="1:20" ht="18" customHeight="1" x14ac:dyDescent="0.2">
      <c r="A26" s="672"/>
      <c r="B26" s="16" t="s">
        <v>37</v>
      </c>
      <c r="C26" s="10">
        <v>9375</v>
      </c>
      <c r="D26" s="10">
        <v>9421</v>
      </c>
      <c r="E26" s="10">
        <v>46148</v>
      </c>
      <c r="F26" s="10">
        <f>SUM(C26:E26)</f>
        <v>64944</v>
      </c>
      <c r="G26" s="17">
        <v>1206</v>
      </c>
      <c r="H26" s="10">
        <v>2513</v>
      </c>
      <c r="I26" s="10">
        <v>690</v>
      </c>
      <c r="J26" s="12">
        <f>SUM(G26:I26)</f>
        <v>4409</v>
      </c>
      <c r="K26" s="13">
        <f>F26+J26</f>
        <v>69353</v>
      </c>
      <c r="L26" s="18">
        <v>2314</v>
      </c>
      <c r="M26" s="10">
        <v>46986</v>
      </c>
      <c r="N26" s="10">
        <v>1694682</v>
      </c>
      <c r="O26" s="10">
        <v>26439</v>
      </c>
      <c r="P26" s="10">
        <v>730937</v>
      </c>
      <c r="Q26" s="18">
        <v>486</v>
      </c>
      <c r="R26" s="15"/>
      <c r="S26" s="15"/>
      <c r="T26" s="15"/>
    </row>
    <row r="27" spans="1:20" ht="18" customHeight="1" x14ac:dyDescent="0.2">
      <c r="A27" s="672"/>
      <c r="B27" s="16" t="s">
        <v>38</v>
      </c>
      <c r="C27" s="10">
        <v>4511</v>
      </c>
      <c r="D27" s="10">
        <v>3126</v>
      </c>
      <c r="E27" s="10">
        <v>20996</v>
      </c>
      <c r="F27" s="10">
        <f>SUM(C27:E27)</f>
        <v>28633</v>
      </c>
      <c r="G27" s="17">
        <v>643</v>
      </c>
      <c r="H27" s="10">
        <v>1454</v>
      </c>
      <c r="I27" s="10">
        <v>263</v>
      </c>
      <c r="J27" s="12">
        <f>SUM(G27:I27)</f>
        <v>2360</v>
      </c>
      <c r="K27" s="13">
        <f>F27+J27</f>
        <v>30993</v>
      </c>
      <c r="L27" s="18">
        <v>1362</v>
      </c>
      <c r="M27" s="10">
        <v>17210</v>
      </c>
      <c r="N27" s="10">
        <v>278557</v>
      </c>
      <c r="O27" s="10">
        <v>12863</v>
      </c>
      <c r="P27" s="10">
        <v>185174</v>
      </c>
      <c r="Q27" s="18">
        <v>792</v>
      </c>
      <c r="R27" s="15"/>
      <c r="S27" s="15"/>
      <c r="T27" s="15"/>
    </row>
    <row r="28" spans="1:20" ht="18" customHeight="1" x14ac:dyDescent="0.2">
      <c r="A28" s="672"/>
      <c r="B28" s="19" t="s">
        <v>24</v>
      </c>
      <c r="C28" s="10" t="e">
        <f>SUM(#REF!)</f>
        <v>#REF!</v>
      </c>
      <c r="D28" s="10" t="e">
        <f>SUM(#REF!)</f>
        <v>#REF!</v>
      </c>
      <c r="E28" s="10" t="e">
        <f>SUM(#REF!)</f>
        <v>#REF!</v>
      </c>
      <c r="F28" s="10" t="e">
        <f>SUM(#REF!)</f>
        <v>#REF!</v>
      </c>
      <c r="G28" s="21" t="e">
        <f>SUM(#REF!)</f>
        <v>#REF!</v>
      </c>
      <c r="H28" s="20" t="e">
        <f>SUM(#REF!)</f>
        <v>#REF!</v>
      </c>
      <c r="I28" s="20" t="e">
        <f>SUM(#REF!)</f>
        <v>#REF!</v>
      </c>
      <c r="J28" s="22" t="e">
        <f>SUM(#REF!)</f>
        <v>#REF!</v>
      </c>
      <c r="K28" s="10" t="e">
        <f>SUM(#REF!)</f>
        <v>#REF!</v>
      </c>
      <c r="L28" s="18" t="e">
        <f>SUM(#REF!)</f>
        <v>#REF!</v>
      </c>
      <c r="M28" s="24" t="e">
        <f>SUM(#REF!)</f>
        <v>#REF!</v>
      </c>
      <c r="N28" s="20" t="e">
        <f>SUM(#REF!)</f>
        <v>#REF!</v>
      </c>
      <c r="O28" s="10" t="e">
        <f>SUM(#REF!)</f>
        <v>#REF!</v>
      </c>
      <c r="P28" s="10" t="e">
        <f>SUM(#REF!)</f>
        <v>#REF!</v>
      </c>
      <c r="Q28" s="18" t="e">
        <f>SUM(#REF!)</f>
        <v>#REF!</v>
      </c>
      <c r="R28" s="15"/>
      <c r="S28" s="15"/>
      <c r="T28" s="15"/>
    </row>
    <row r="29" spans="1:20" ht="18" customHeight="1" x14ac:dyDescent="0.2">
      <c r="A29" s="673" t="s">
        <v>39</v>
      </c>
      <c r="B29" s="673"/>
      <c r="C29" s="9">
        <v>9298</v>
      </c>
      <c r="D29" s="9">
        <v>18799</v>
      </c>
      <c r="E29" s="9">
        <v>56966</v>
      </c>
      <c r="F29" s="9">
        <v>85063</v>
      </c>
      <c r="G29" s="674" t="s">
        <v>40</v>
      </c>
      <c r="H29" s="666" t="s">
        <v>40</v>
      </c>
      <c r="I29" s="666" t="s">
        <v>40</v>
      </c>
      <c r="J29" s="667" t="s">
        <v>40</v>
      </c>
      <c r="K29" s="9">
        <f>SUM(C29:E29)</f>
        <v>85063</v>
      </c>
      <c r="L29" s="14">
        <v>28386</v>
      </c>
      <c r="M29" s="9">
        <v>18464</v>
      </c>
      <c r="N29" s="668" t="s">
        <v>40</v>
      </c>
      <c r="O29" s="9">
        <v>55142</v>
      </c>
      <c r="P29" s="668" t="s">
        <v>40</v>
      </c>
      <c r="Q29" s="14">
        <v>27368</v>
      </c>
      <c r="R29" s="15"/>
      <c r="S29" s="15"/>
      <c r="T29" s="15"/>
    </row>
    <row r="30" spans="1:20" ht="18" customHeight="1" x14ac:dyDescent="0.2">
      <c r="A30" s="669" t="s">
        <v>41</v>
      </c>
      <c r="B30" s="669"/>
      <c r="C30" s="10">
        <v>56060</v>
      </c>
      <c r="D30" s="10">
        <v>62130</v>
      </c>
      <c r="E30" s="10">
        <v>210387</v>
      </c>
      <c r="F30" s="10">
        <v>328577</v>
      </c>
      <c r="G30" s="674"/>
      <c r="H30" s="666"/>
      <c r="I30" s="666"/>
      <c r="J30" s="667"/>
      <c r="K30" s="10">
        <f>SUM(C30:E30)</f>
        <v>328577</v>
      </c>
      <c r="L30" s="18">
        <v>781</v>
      </c>
      <c r="M30" s="10">
        <v>76131</v>
      </c>
      <c r="N30" s="668"/>
      <c r="O30" s="10">
        <v>199217</v>
      </c>
      <c r="P30" s="668"/>
      <c r="Q30" s="18">
        <v>30496</v>
      </c>
      <c r="R30" s="15"/>
      <c r="S30" s="15"/>
      <c r="T30" s="15"/>
    </row>
    <row r="31" spans="1:20" ht="18" customHeight="1" x14ac:dyDescent="0.2">
      <c r="A31" s="670" t="s">
        <v>42</v>
      </c>
      <c r="B31" s="670"/>
      <c r="C31" s="10">
        <v>318</v>
      </c>
      <c r="D31" s="10">
        <v>1037</v>
      </c>
      <c r="E31" s="10">
        <v>1419</v>
      </c>
      <c r="F31" s="10">
        <v>2774</v>
      </c>
      <c r="G31" s="674"/>
      <c r="H31" s="666"/>
      <c r="I31" s="666"/>
      <c r="J31" s="667"/>
      <c r="K31" s="10">
        <f>SUM(C31:E31)</f>
        <v>2774</v>
      </c>
      <c r="L31" s="18">
        <v>0</v>
      </c>
      <c r="M31" s="10">
        <v>1350</v>
      </c>
      <c r="N31" s="668"/>
      <c r="O31" s="10">
        <v>788</v>
      </c>
      <c r="P31" s="668"/>
      <c r="Q31" s="18">
        <v>0</v>
      </c>
      <c r="R31" s="15"/>
      <c r="S31" s="15"/>
      <c r="T31" s="15"/>
    </row>
    <row r="32" spans="1:20" ht="18" customHeight="1" x14ac:dyDescent="0.2">
      <c r="A32" s="671" t="s">
        <v>43</v>
      </c>
      <c r="B32" s="671"/>
      <c r="C32" s="20">
        <v>23723</v>
      </c>
      <c r="D32" s="20">
        <v>21867</v>
      </c>
      <c r="E32" s="20">
        <v>22769</v>
      </c>
      <c r="F32" s="20">
        <v>68359</v>
      </c>
      <c r="G32" s="674"/>
      <c r="H32" s="666"/>
      <c r="I32" s="666"/>
      <c r="J32" s="667"/>
      <c r="K32" s="20">
        <f>SUM(C32:E32)</f>
        <v>68359</v>
      </c>
      <c r="L32" s="23">
        <v>40</v>
      </c>
      <c r="M32" s="20">
        <v>26532</v>
      </c>
      <c r="N32" s="668"/>
      <c r="O32" s="20">
        <v>26982</v>
      </c>
      <c r="P32" s="668"/>
      <c r="Q32" s="23">
        <v>800</v>
      </c>
      <c r="R32" s="15"/>
      <c r="S32" s="15"/>
      <c r="T32" s="15"/>
    </row>
  </sheetData>
  <mergeCells count="33"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  <mergeCell ref="I6:I7"/>
    <mergeCell ref="J6:J7"/>
    <mergeCell ref="A8:A11"/>
    <mergeCell ref="A12:A15"/>
    <mergeCell ref="A16:A19"/>
    <mergeCell ref="A20:A23"/>
    <mergeCell ref="A24:A28"/>
    <mergeCell ref="A29:B29"/>
    <mergeCell ref="G29:G32"/>
    <mergeCell ref="H29:H32"/>
    <mergeCell ref="I29:I32"/>
    <mergeCell ref="J29:J32"/>
    <mergeCell ref="N29:N32"/>
    <mergeCell ref="P29:P32"/>
    <mergeCell ref="A30:B30"/>
    <mergeCell ref="A31:B31"/>
    <mergeCell ref="A32:B32"/>
  </mergeCells>
  <printOptions horizontalCentered="1" verticalCentered="1"/>
  <pageMargins left="0.78749999999999998" right="0.78749999999999998" top="0.78749999999999998" bottom="0.78749999999999998" header="0.51180555555555496" footer="0.51180555555555496"/>
  <pageSetup paperSize="9" scale="70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IU32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6" width="8.5" style="1" customWidth="1"/>
    <col min="17" max="252" width="7.5" style="1" customWidth="1"/>
    <col min="253" max="255" width="8" style="1" customWidth="1"/>
    <col min="256" max="1022" width="8" customWidth="1"/>
    <col min="1023" max="1025" width="11.5"/>
  </cols>
  <sheetData>
    <row r="1" spans="1:20" ht="18" customHeight="1" x14ac:dyDescent="0.2">
      <c r="A1" s="679" t="s">
        <v>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20" ht="18" customHeight="1" x14ac:dyDescent="0.2">
      <c r="A2" s="679" t="s">
        <v>81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680" t="s">
        <v>2</v>
      </c>
      <c r="B4" s="680"/>
      <c r="C4" s="681" t="s">
        <v>3</v>
      </c>
      <c r="D4" s="681"/>
      <c r="E4" s="681"/>
      <c r="F4" s="681"/>
      <c r="G4" s="681"/>
      <c r="H4" s="681"/>
      <c r="I4" s="681"/>
      <c r="J4" s="681"/>
      <c r="K4" s="681"/>
      <c r="L4" s="682" t="s">
        <v>4</v>
      </c>
      <c r="M4" s="683" t="s">
        <v>5</v>
      </c>
      <c r="N4" s="683"/>
      <c r="O4" s="683"/>
      <c r="P4" s="683"/>
      <c r="Q4" s="682" t="s">
        <v>6</v>
      </c>
    </row>
    <row r="5" spans="1:20" ht="18" customHeight="1" x14ac:dyDescent="0.2">
      <c r="A5" s="680"/>
      <c r="B5" s="680"/>
      <c r="C5" s="675" t="s">
        <v>7</v>
      </c>
      <c r="D5" s="675"/>
      <c r="E5" s="675"/>
      <c r="F5" s="675"/>
      <c r="G5" s="694" t="s">
        <v>8</v>
      </c>
      <c r="H5" s="694"/>
      <c r="I5" s="694"/>
      <c r="J5" s="694"/>
      <c r="K5" s="695" t="s">
        <v>9</v>
      </c>
      <c r="L5" s="682"/>
      <c r="M5" s="685" t="s">
        <v>10</v>
      </c>
      <c r="N5" s="685"/>
      <c r="O5" s="685" t="s">
        <v>11</v>
      </c>
      <c r="P5" s="685"/>
      <c r="Q5" s="682"/>
    </row>
    <row r="6" spans="1:20" ht="18" customHeight="1" x14ac:dyDescent="0.2">
      <c r="A6" s="680"/>
      <c r="B6" s="680"/>
      <c r="C6" s="675" t="s">
        <v>12</v>
      </c>
      <c r="D6" s="675"/>
      <c r="E6" s="675" t="s">
        <v>13</v>
      </c>
      <c r="F6" s="693" t="s">
        <v>14</v>
      </c>
      <c r="G6" s="686" t="s">
        <v>12</v>
      </c>
      <c r="H6" s="686"/>
      <c r="I6" s="692" t="s">
        <v>13</v>
      </c>
      <c r="J6" s="693" t="s">
        <v>15</v>
      </c>
      <c r="K6" s="695"/>
      <c r="L6" s="682"/>
      <c r="M6" s="685"/>
      <c r="N6" s="685"/>
      <c r="O6" s="685"/>
      <c r="P6" s="685"/>
      <c r="Q6" s="682"/>
    </row>
    <row r="7" spans="1:20" ht="18" customHeight="1" x14ac:dyDescent="0.2">
      <c r="A7" s="680"/>
      <c r="B7" s="680"/>
      <c r="C7" s="4" t="s">
        <v>16</v>
      </c>
      <c r="D7" s="4" t="s">
        <v>17</v>
      </c>
      <c r="E7" s="675"/>
      <c r="F7" s="693"/>
      <c r="G7" s="100" t="s">
        <v>16</v>
      </c>
      <c r="H7" s="101" t="s">
        <v>17</v>
      </c>
      <c r="I7" s="692"/>
      <c r="J7" s="693"/>
      <c r="K7" s="695"/>
      <c r="L7" s="682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677" t="s">
        <v>20</v>
      </c>
      <c r="B8" s="8" t="s">
        <v>21</v>
      </c>
      <c r="C8" s="9">
        <v>1828</v>
      </c>
      <c r="D8" s="9">
        <v>4637</v>
      </c>
      <c r="E8" s="9">
        <v>6622</v>
      </c>
      <c r="F8" s="129">
        <f>SUM(C8:E8)</f>
        <v>13087</v>
      </c>
      <c r="G8" s="130">
        <v>174</v>
      </c>
      <c r="H8" s="129">
        <v>214</v>
      </c>
      <c r="I8" s="129">
        <v>127</v>
      </c>
      <c r="J8" s="131">
        <f>SUM(G8:I8)</f>
        <v>515</v>
      </c>
      <c r="K8" s="132">
        <f>F8+J8</f>
        <v>13602</v>
      </c>
      <c r="L8" s="14">
        <v>0</v>
      </c>
      <c r="M8" s="9">
        <v>12901</v>
      </c>
      <c r="N8" s="9">
        <v>1645362</v>
      </c>
      <c r="O8" s="9">
        <v>618</v>
      </c>
      <c r="P8" s="9">
        <v>63378</v>
      </c>
      <c r="Q8" s="14">
        <v>0</v>
      </c>
      <c r="R8" s="15"/>
      <c r="S8" s="15"/>
      <c r="T8" s="15"/>
    </row>
    <row r="9" spans="1:20" ht="18" customHeight="1" x14ac:dyDescent="0.2">
      <c r="A9" s="677"/>
      <c r="B9" s="16" t="s">
        <v>22</v>
      </c>
      <c r="C9" s="10">
        <v>2670</v>
      </c>
      <c r="D9" s="10">
        <v>4317</v>
      </c>
      <c r="E9" s="10">
        <v>12596</v>
      </c>
      <c r="F9" s="10">
        <f>SUM(C9:E9)</f>
        <v>19583</v>
      </c>
      <c r="G9" s="17">
        <v>191</v>
      </c>
      <c r="H9" s="10">
        <v>227</v>
      </c>
      <c r="I9" s="10">
        <v>259</v>
      </c>
      <c r="J9" s="12">
        <f>SUM(G9:I9)</f>
        <v>677</v>
      </c>
      <c r="K9" s="13">
        <f>F9+J9</f>
        <v>20260</v>
      </c>
      <c r="L9" s="18">
        <v>0</v>
      </c>
      <c r="M9" s="10">
        <v>16775</v>
      </c>
      <c r="N9" s="10">
        <v>1249990</v>
      </c>
      <c r="O9" s="10">
        <v>3109</v>
      </c>
      <c r="P9" s="10">
        <v>220744</v>
      </c>
      <c r="Q9" s="18">
        <v>0</v>
      </c>
      <c r="R9" s="15"/>
      <c r="S9" s="15"/>
      <c r="T9" s="15"/>
    </row>
    <row r="10" spans="1:20" ht="18" customHeight="1" x14ac:dyDescent="0.2">
      <c r="A10" s="677"/>
      <c r="B10" s="16" t="s">
        <v>23</v>
      </c>
      <c r="C10" s="10">
        <v>2981</v>
      </c>
      <c r="D10" s="10">
        <v>3398</v>
      </c>
      <c r="E10" s="10">
        <v>14577</v>
      </c>
      <c r="F10" s="10">
        <f>SUM(C10:E10)</f>
        <v>20956</v>
      </c>
      <c r="G10" s="17">
        <v>169</v>
      </c>
      <c r="H10" s="10">
        <v>216</v>
      </c>
      <c r="I10" s="10">
        <v>213</v>
      </c>
      <c r="J10" s="12">
        <f>SUM(G10:I10)</f>
        <v>598</v>
      </c>
      <c r="K10" s="13">
        <f>F10+J10</f>
        <v>21554</v>
      </c>
      <c r="L10" s="18">
        <v>2</v>
      </c>
      <c r="M10" s="10">
        <v>16566</v>
      </c>
      <c r="N10" s="10">
        <v>737501</v>
      </c>
      <c r="O10" s="10">
        <v>5657</v>
      </c>
      <c r="P10" s="10">
        <v>206988</v>
      </c>
      <c r="Q10" s="18">
        <v>0</v>
      </c>
      <c r="R10" s="15"/>
      <c r="S10" s="15"/>
      <c r="T10" s="15"/>
    </row>
    <row r="11" spans="1:20" ht="18" customHeight="1" x14ac:dyDescent="0.2">
      <c r="A11" s="677"/>
      <c r="B11" s="19" t="s">
        <v>24</v>
      </c>
      <c r="C11" s="20" t="e">
        <f>SUM(#REF!)</f>
        <v>#REF!</v>
      </c>
      <c r="D11" s="20" t="e">
        <f>SUM(#REF!)</f>
        <v>#REF!</v>
      </c>
      <c r="E11" s="20" t="e">
        <f>SUM(#REF!)</f>
        <v>#REF!</v>
      </c>
      <c r="F11" s="20" t="e">
        <f>SUM(#REF!)</f>
        <v>#REF!</v>
      </c>
      <c r="G11" s="21" t="e">
        <f>SUM(#REF!)</f>
        <v>#REF!</v>
      </c>
      <c r="H11" s="20" t="e">
        <f>SUM(#REF!)</f>
        <v>#REF!</v>
      </c>
      <c r="I11" s="20" t="e">
        <f>SUM(#REF!)</f>
        <v>#REF!</v>
      </c>
      <c r="J11" s="22" t="e">
        <f>SUM(#REF!)</f>
        <v>#REF!</v>
      </c>
      <c r="K11" s="20" t="e">
        <f>SUM(#REF!)</f>
        <v>#REF!</v>
      </c>
      <c r="L11" s="23" t="e">
        <f>SUM(#REF!)</f>
        <v>#REF!</v>
      </c>
      <c r="M11" s="24" t="e">
        <f>SUM(#REF!)</f>
        <v>#REF!</v>
      </c>
      <c r="N11" s="20" t="e">
        <f>SUM(#REF!)</f>
        <v>#REF!</v>
      </c>
      <c r="O11" s="20" t="e">
        <f>SUM(#REF!)</f>
        <v>#REF!</v>
      </c>
      <c r="P11" s="20" t="e">
        <f>SUM(#REF!)</f>
        <v>#REF!</v>
      </c>
      <c r="Q11" s="23" t="e">
        <f>SUM(#REF!)</f>
        <v>#REF!</v>
      </c>
      <c r="R11" s="15"/>
      <c r="S11" s="15"/>
      <c r="T11" s="15"/>
    </row>
    <row r="12" spans="1:20" ht="18" customHeight="1" x14ac:dyDescent="0.2">
      <c r="A12" s="677" t="s">
        <v>25</v>
      </c>
      <c r="B12" s="8" t="s">
        <v>21</v>
      </c>
      <c r="C12" s="9">
        <v>640</v>
      </c>
      <c r="D12" s="9">
        <v>759</v>
      </c>
      <c r="E12" s="9">
        <v>1465</v>
      </c>
      <c r="F12" s="10">
        <f>SUM(C12:E12)</f>
        <v>2864</v>
      </c>
      <c r="G12" s="11">
        <v>214</v>
      </c>
      <c r="H12" s="9">
        <v>173</v>
      </c>
      <c r="I12" s="9">
        <v>141</v>
      </c>
      <c r="J12" s="12">
        <f>SUM(G12:I12)</f>
        <v>528</v>
      </c>
      <c r="K12" s="13">
        <f>F12+J12</f>
        <v>3392</v>
      </c>
      <c r="L12" s="14">
        <v>6</v>
      </c>
      <c r="M12" s="9">
        <v>2961</v>
      </c>
      <c r="N12" s="9">
        <v>159393</v>
      </c>
      <c r="O12" s="9">
        <v>413</v>
      </c>
      <c r="P12" s="9">
        <v>20003</v>
      </c>
      <c r="Q12" s="14">
        <v>36</v>
      </c>
      <c r="R12" s="15"/>
      <c r="S12" s="15"/>
      <c r="T12" s="15"/>
    </row>
    <row r="13" spans="1:20" ht="18" customHeight="1" x14ac:dyDescent="0.2">
      <c r="A13" s="677"/>
      <c r="B13" s="16" t="s">
        <v>22</v>
      </c>
      <c r="C13" s="10">
        <v>968</v>
      </c>
      <c r="D13" s="10">
        <v>1158</v>
      </c>
      <c r="E13" s="10">
        <v>2409</v>
      </c>
      <c r="F13" s="10">
        <f>SUM(C13:E13)</f>
        <v>4535</v>
      </c>
      <c r="G13" s="17">
        <v>447</v>
      </c>
      <c r="H13" s="10">
        <v>233</v>
      </c>
      <c r="I13" s="10">
        <v>215</v>
      </c>
      <c r="J13" s="12">
        <f>SUM(G13:I13)</f>
        <v>895</v>
      </c>
      <c r="K13" s="13">
        <f>F13+J13</f>
        <v>5430</v>
      </c>
      <c r="L13" s="18">
        <v>0</v>
      </c>
      <c r="M13" s="10">
        <v>4517</v>
      </c>
      <c r="N13" s="10">
        <v>142315</v>
      </c>
      <c r="O13" s="10">
        <v>833</v>
      </c>
      <c r="P13" s="10">
        <v>28419</v>
      </c>
      <c r="Q13" s="18">
        <v>37</v>
      </c>
      <c r="R13" s="15"/>
      <c r="S13" s="15"/>
      <c r="T13" s="15"/>
    </row>
    <row r="14" spans="1:20" ht="18" customHeight="1" x14ac:dyDescent="0.2">
      <c r="A14" s="677"/>
      <c r="B14" s="16" t="s">
        <v>23</v>
      </c>
      <c r="C14" s="10">
        <v>814</v>
      </c>
      <c r="D14" s="10">
        <v>732</v>
      </c>
      <c r="E14" s="10">
        <v>2657</v>
      </c>
      <c r="F14" s="10">
        <f>SUM(C14:E14)</f>
        <v>4203</v>
      </c>
      <c r="G14" s="17">
        <v>267</v>
      </c>
      <c r="H14" s="10">
        <v>131</v>
      </c>
      <c r="I14" s="10">
        <v>178</v>
      </c>
      <c r="J14" s="12">
        <f>SUM(G14:I14)</f>
        <v>576</v>
      </c>
      <c r="K14" s="13">
        <f>F14+J14</f>
        <v>4779</v>
      </c>
      <c r="L14" s="18">
        <v>0</v>
      </c>
      <c r="M14" s="10">
        <v>3522</v>
      </c>
      <c r="N14" s="10">
        <v>68413</v>
      </c>
      <c r="O14" s="10">
        <v>1174</v>
      </c>
      <c r="P14" s="10">
        <v>23092</v>
      </c>
      <c r="Q14" s="18">
        <v>55</v>
      </c>
      <c r="R14" s="15"/>
      <c r="S14" s="15"/>
      <c r="T14" s="15"/>
    </row>
    <row r="15" spans="1:20" ht="18" customHeight="1" x14ac:dyDescent="0.2">
      <c r="A15" s="677"/>
      <c r="B15" s="19" t="s">
        <v>24</v>
      </c>
      <c r="C15" s="20" t="e">
        <f>SUM(#REF!)</f>
        <v>#REF!</v>
      </c>
      <c r="D15" s="20" t="e">
        <f>SUM(#REF!)</f>
        <v>#REF!</v>
      </c>
      <c r="E15" s="20" t="e">
        <f>SUM(#REF!)</f>
        <v>#REF!</v>
      </c>
      <c r="F15" s="20" t="e">
        <f>SUM(#REF!)</f>
        <v>#REF!</v>
      </c>
      <c r="G15" s="21" t="e">
        <f>SUM(#REF!)</f>
        <v>#REF!</v>
      </c>
      <c r="H15" s="20" t="e">
        <f>SUM(#REF!)</f>
        <v>#REF!</v>
      </c>
      <c r="I15" s="20" t="e">
        <f>SUM(#REF!)</f>
        <v>#REF!</v>
      </c>
      <c r="J15" s="22" t="e">
        <f>SUM(#REF!)</f>
        <v>#REF!</v>
      </c>
      <c r="K15" s="20" t="e">
        <f>SUM(#REF!)</f>
        <v>#REF!</v>
      </c>
      <c r="L15" s="23" t="e">
        <f>SUM(#REF!)</f>
        <v>#REF!</v>
      </c>
      <c r="M15" s="24" t="e">
        <f>SUM(#REF!)</f>
        <v>#REF!</v>
      </c>
      <c r="N15" s="20" t="e">
        <f>SUM(#REF!)</f>
        <v>#REF!</v>
      </c>
      <c r="O15" s="20" t="e">
        <f>SUM(#REF!)</f>
        <v>#REF!</v>
      </c>
      <c r="P15" s="20" t="e">
        <f>SUM(#REF!)</f>
        <v>#REF!</v>
      </c>
      <c r="Q15" s="23" t="e">
        <f>SUM(#REF!)</f>
        <v>#REF!</v>
      </c>
      <c r="R15" s="15"/>
      <c r="S15" s="15"/>
      <c r="T15" s="15"/>
    </row>
    <row r="16" spans="1:20" ht="18" customHeight="1" x14ac:dyDescent="0.2">
      <c r="A16" s="678" t="s">
        <v>26</v>
      </c>
      <c r="B16" s="16" t="s">
        <v>27</v>
      </c>
      <c r="C16" s="10">
        <v>7966</v>
      </c>
      <c r="D16" s="10">
        <v>15797</v>
      </c>
      <c r="E16" s="10">
        <v>17017</v>
      </c>
      <c r="F16" s="10">
        <f>SUM(C16:E16)</f>
        <v>40780</v>
      </c>
      <c r="G16" s="17">
        <v>33</v>
      </c>
      <c r="H16" s="10">
        <v>7</v>
      </c>
      <c r="I16" s="10">
        <v>20</v>
      </c>
      <c r="J16" s="12">
        <f>SUM(G16:I16)</f>
        <v>60</v>
      </c>
      <c r="K16" s="13">
        <f>F16+J16</f>
        <v>40840</v>
      </c>
      <c r="L16" s="18">
        <v>2</v>
      </c>
      <c r="M16" s="10">
        <v>32954</v>
      </c>
      <c r="N16" s="10">
        <v>546520</v>
      </c>
      <c r="O16" s="10">
        <v>7721</v>
      </c>
      <c r="P16" s="10">
        <v>123004</v>
      </c>
      <c r="Q16" s="18">
        <v>0</v>
      </c>
      <c r="R16" s="15"/>
      <c r="S16" s="15"/>
      <c r="T16" s="15"/>
    </row>
    <row r="17" spans="1:20" ht="18" customHeight="1" x14ac:dyDescent="0.2">
      <c r="A17" s="678"/>
      <c r="B17" s="16" t="s">
        <v>28</v>
      </c>
      <c r="C17" s="10">
        <v>4140</v>
      </c>
      <c r="D17" s="10">
        <v>4499</v>
      </c>
      <c r="E17" s="10">
        <v>29266</v>
      </c>
      <c r="F17" s="10">
        <f>SUM(C17:E17)</f>
        <v>37905</v>
      </c>
      <c r="G17" s="17">
        <v>31</v>
      </c>
      <c r="H17" s="10">
        <v>2</v>
      </c>
      <c r="I17" s="10">
        <v>51</v>
      </c>
      <c r="J17" s="12">
        <f>SUM(G17:I17)</f>
        <v>84</v>
      </c>
      <c r="K17" s="13">
        <f>F17+J17</f>
        <v>37989</v>
      </c>
      <c r="L17" s="18">
        <v>2</v>
      </c>
      <c r="M17" s="10">
        <v>28219</v>
      </c>
      <c r="N17" s="10">
        <v>412577</v>
      </c>
      <c r="O17" s="10">
        <v>9877</v>
      </c>
      <c r="P17" s="10">
        <v>141381</v>
      </c>
      <c r="Q17" s="18">
        <v>0</v>
      </c>
      <c r="R17" s="15"/>
      <c r="S17" s="15"/>
      <c r="T17" s="15"/>
    </row>
    <row r="18" spans="1:20" ht="18" customHeight="1" x14ac:dyDescent="0.2">
      <c r="A18" s="678"/>
      <c r="B18" s="16" t="s">
        <v>29</v>
      </c>
      <c r="C18" s="10">
        <v>3918</v>
      </c>
      <c r="D18" s="10">
        <v>2969</v>
      </c>
      <c r="E18" s="10">
        <v>28927</v>
      </c>
      <c r="F18" s="10">
        <f>SUM(C18:E18)</f>
        <v>35814</v>
      </c>
      <c r="G18" s="17">
        <v>34</v>
      </c>
      <c r="H18" s="10">
        <v>2</v>
      </c>
      <c r="I18" s="10">
        <v>14</v>
      </c>
      <c r="J18" s="12">
        <f>SUM(G18:I18)</f>
        <v>50</v>
      </c>
      <c r="K18" s="13">
        <f>F18+J18</f>
        <v>35864</v>
      </c>
      <c r="L18" s="18">
        <v>6</v>
      </c>
      <c r="M18" s="10">
        <v>21315</v>
      </c>
      <c r="N18" s="10">
        <v>219755</v>
      </c>
      <c r="O18" s="10">
        <v>14226</v>
      </c>
      <c r="P18" s="10">
        <v>145307</v>
      </c>
      <c r="Q18" s="18">
        <v>0</v>
      </c>
      <c r="R18" s="15"/>
      <c r="S18" s="15"/>
      <c r="T18" s="15"/>
    </row>
    <row r="19" spans="1:20" ht="18" customHeight="1" x14ac:dyDescent="0.2">
      <c r="A19" s="678"/>
      <c r="B19" s="16" t="s">
        <v>24</v>
      </c>
      <c r="C19" s="10" t="e">
        <f>SUM(#REF!)</f>
        <v>#REF!</v>
      </c>
      <c r="D19" s="10" t="e">
        <f>SUM(#REF!)</f>
        <v>#REF!</v>
      </c>
      <c r="E19" s="10" t="e">
        <f>SUM(#REF!)</f>
        <v>#REF!</v>
      </c>
      <c r="F19" s="22" t="e">
        <f>SUM(#REF!)</f>
        <v>#REF!</v>
      </c>
      <c r="G19" s="17" t="e">
        <f>SUM(#REF!)</f>
        <v>#REF!</v>
      </c>
      <c r="H19" s="10" t="e">
        <f>SUM(#REF!)</f>
        <v>#REF!</v>
      </c>
      <c r="I19" s="10" t="e">
        <f>SUM(#REF!)</f>
        <v>#REF!</v>
      </c>
      <c r="J19" s="22" t="e">
        <f>SUM(#REF!)</f>
        <v>#REF!</v>
      </c>
      <c r="K19" s="133" t="e">
        <f>SUM(#REF!)</f>
        <v>#REF!</v>
      </c>
      <c r="L19" s="23" t="e">
        <f>SUM(#REF!)</f>
        <v>#REF!</v>
      </c>
      <c r="M19" s="24" t="e">
        <f>SUM(#REF!)</f>
        <v>#REF!</v>
      </c>
      <c r="N19" s="20" t="e">
        <f>SUM(#REF!)</f>
        <v>#REF!</v>
      </c>
      <c r="O19" s="20" t="e">
        <f>SUM(#REF!)</f>
        <v>#REF!</v>
      </c>
      <c r="P19" s="20" t="e">
        <f>SUM(#REF!)</f>
        <v>#REF!</v>
      </c>
      <c r="Q19" s="23" t="e">
        <f>SUM(#REF!)</f>
        <v>#REF!</v>
      </c>
      <c r="R19" s="15"/>
      <c r="S19" s="15"/>
      <c r="T19" s="15"/>
    </row>
    <row r="20" spans="1:20" ht="18" customHeight="1" x14ac:dyDescent="0.2">
      <c r="A20" s="672" t="s">
        <v>30</v>
      </c>
      <c r="B20" s="8" t="s">
        <v>31</v>
      </c>
      <c r="C20" s="9">
        <v>343</v>
      </c>
      <c r="D20" s="9">
        <v>235</v>
      </c>
      <c r="E20" s="9">
        <v>290</v>
      </c>
      <c r="F20" s="129">
        <f>SUM(C20:E20)</f>
        <v>868</v>
      </c>
      <c r="G20" s="11">
        <v>104</v>
      </c>
      <c r="H20" s="9">
        <v>106</v>
      </c>
      <c r="I20" s="9">
        <v>33</v>
      </c>
      <c r="J20" s="131">
        <f>SUM(G20:I20)</f>
        <v>243</v>
      </c>
      <c r="K20" s="132">
        <f>F20+J20</f>
        <v>1111</v>
      </c>
      <c r="L20" s="14">
        <v>6</v>
      </c>
      <c r="M20" s="9">
        <v>953</v>
      </c>
      <c r="N20" s="9">
        <v>27571</v>
      </c>
      <c r="O20" s="9">
        <v>136</v>
      </c>
      <c r="P20" s="9">
        <v>3811</v>
      </c>
      <c r="Q20" s="14">
        <v>0</v>
      </c>
      <c r="R20" s="15"/>
      <c r="S20" s="15"/>
      <c r="T20" s="15"/>
    </row>
    <row r="21" spans="1:20" ht="18" customHeight="1" x14ac:dyDescent="0.2">
      <c r="A21" s="672"/>
      <c r="B21" s="16" t="s">
        <v>32</v>
      </c>
      <c r="C21" s="10">
        <v>470</v>
      </c>
      <c r="D21" s="10">
        <v>151</v>
      </c>
      <c r="E21" s="10">
        <v>681</v>
      </c>
      <c r="F21" s="10">
        <f>SUM(C21:E21)</f>
        <v>1302</v>
      </c>
      <c r="G21" s="17">
        <v>98</v>
      </c>
      <c r="H21" s="10">
        <v>45</v>
      </c>
      <c r="I21" s="10">
        <v>45</v>
      </c>
      <c r="J21" s="12">
        <f>SUM(G21:I21)</f>
        <v>188</v>
      </c>
      <c r="K21" s="13">
        <f>F21+J21</f>
        <v>1490</v>
      </c>
      <c r="L21" s="18">
        <v>1</v>
      </c>
      <c r="M21" s="10">
        <v>1246</v>
      </c>
      <c r="N21" s="10">
        <v>23209</v>
      </c>
      <c r="O21" s="10">
        <v>227</v>
      </c>
      <c r="P21" s="10">
        <v>4100</v>
      </c>
      <c r="Q21" s="18">
        <v>0</v>
      </c>
      <c r="R21" s="15"/>
      <c r="S21" s="15"/>
      <c r="T21" s="15"/>
    </row>
    <row r="22" spans="1:20" ht="18" customHeight="1" x14ac:dyDescent="0.2">
      <c r="A22" s="672"/>
      <c r="B22" s="16" t="s">
        <v>33</v>
      </c>
      <c r="C22" s="10">
        <v>378</v>
      </c>
      <c r="D22" s="10">
        <v>59</v>
      </c>
      <c r="E22" s="10">
        <v>646</v>
      </c>
      <c r="F22" s="10">
        <f>SUM(C22:E22)</f>
        <v>1083</v>
      </c>
      <c r="G22" s="17">
        <v>88</v>
      </c>
      <c r="H22" s="10">
        <v>28</v>
      </c>
      <c r="I22" s="10">
        <v>31</v>
      </c>
      <c r="J22" s="12">
        <f>SUM(G22:I22)</f>
        <v>147</v>
      </c>
      <c r="K22" s="13">
        <f>F22+J22</f>
        <v>1230</v>
      </c>
      <c r="L22" s="18">
        <v>0</v>
      </c>
      <c r="M22" s="10">
        <v>947</v>
      </c>
      <c r="N22" s="10">
        <v>12318</v>
      </c>
      <c r="O22" s="10">
        <v>267</v>
      </c>
      <c r="P22" s="10">
        <v>2936</v>
      </c>
      <c r="Q22" s="18">
        <v>0</v>
      </c>
      <c r="R22" s="15"/>
      <c r="S22" s="15"/>
      <c r="T22" s="15"/>
    </row>
    <row r="23" spans="1:20" ht="18" customHeight="1" x14ac:dyDescent="0.2">
      <c r="A23" s="672"/>
      <c r="B23" s="19" t="s">
        <v>24</v>
      </c>
      <c r="C23" s="20" t="e">
        <f>SUM(#REF!)</f>
        <v>#REF!</v>
      </c>
      <c r="D23" s="20" t="e">
        <f>SUM(#REF!)</f>
        <v>#REF!</v>
      </c>
      <c r="E23" s="20" t="e">
        <f>SUM(#REF!)</f>
        <v>#REF!</v>
      </c>
      <c r="F23" s="22" t="e">
        <f>SUM(#REF!)</f>
        <v>#REF!</v>
      </c>
      <c r="G23" s="21" t="e">
        <f>SUM(#REF!)</f>
        <v>#REF!</v>
      </c>
      <c r="H23" s="20" t="e">
        <f>SUM(#REF!)</f>
        <v>#REF!</v>
      </c>
      <c r="I23" s="20" t="e">
        <f>SUM(#REF!)</f>
        <v>#REF!</v>
      </c>
      <c r="J23" s="22" t="e">
        <f>SUM(#REF!)</f>
        <v>#REF!</v>
      </c>
      <c r="K23" s="20" t="e">
        <f>SUM(#REF!)</f>
        <v>#REF!</v>
      </c>
      <c r="L23" s="23" t="e">
        <f>SUM(#REF!)</f>
        <v>#REF!</v>
      </c>
      <c r="M23" s="24" t="e">
        <f>SUM(#REF!)</f>
        <v>#REF!</v>
      </c>
      <c r="N23" s="20" t="e">
        <f>SUM(#REF!)</f>
        <v>#REF!</v>
      </c>
      <c r="O23" s="20" t="e">
        <f>SUM(#REF!)</f>
        <v>#REF!</v>
      </c>
      <c r="P23" s="20" t="e">
        <f>SUM(#REF!)</f>
        <v>#REF!</v>
      </c>
      <c r="Q23" s="23" t="e">
        <f>SUM(#REF!)</f>
        <v>#REF!</v>
      </c>
      <c r="R23" s="15"/>
      <c r="S23" s="15"/>
      <c r="T23" s="15"/>
    </row>
    <row r="24" spans="1:20" ht="18" customHeight="1" x14ac:dyDescent="0.2">
      <c r="A24" s="672" t="s">
        <v>34</v>
      </c>
      <c r="B24" s="8" t="s">
        <v>35</v>
      </c>
      <c r="C24" s="9">
        <v>3103</v>
      </c>
      <c r="D24" s="9">
        <v>2597</v>
      </c>
      <c r="E24" s="9">
        <v>16951</v>
      </c>
      <c r="F24" s="10">
        <f>SUM(C24:E24)</f>
        <v>22651</v>
      </c>
      <c r="G24" s="11">
        <v>960</v>
      </c>
      <c r="H24" s="9">
        <v>2730</v>
      </c>
      <c r="I24" s="9">
        <v>131</v>
      </c>
      <c r="J24" s="12">
        <f>SUM(G24:I24)</f>
        <v>3821</v>
      </c>
      <c r="K24" s="13">
        <f>F24+J24</f>
        <v>26472</v>
      </c>
      <c r="L24" s="14">
        <v>180</v>
      </c>
      <c r="M24" s="9">
        <v>23567</v>
      </c>
      <c r="N24" s="9">
        <v>1788460</v>
      </c>
      <c r="O24" s="9">
        <v>2329</v>
      </c>
      <c r="P24" s="9">
        <v>167130</v>
      </c>
      <c r="Q24" s="14">
        <v>103</v>
      </c>
      <c r="R24" s="15"/>
      <c r="S24" s="15"/>
      <c r="T24" s="15"/>
    </row>
    <row r="25" spans="1:20" ht="18" customHeight="1" x14ac:dyDescent="0.2">
      <c r="A25" s="672"/>
      <c r="B25" s="16" t="s">
        <v>36</v>
      </c>
      <c r="C25" s="10">
        <v>3893</v>
      </c>
      <c r="D25" s="10">
        <v>4345</v>
      </c>
      <c r="E25" s="10">
        <v>15595</v>
      </c>
      <c r="F25" s="10">
        <f>SUM(C25:E25)</f>
        <v>23833</v>
      </c>
      <c r="G25" s="17">
        <v>718</v>
      </c>
      <c r="H25" s="10">
        <v>1840</v>
      </c>
      <c r="I25" s="10">
        <v>260</v>
      </c>
      <c r="J25" s="12">
        <f>SUM(G25:I25)</f>
        <v>2818</v>
      </c>
      <c r="K25" s="13">
        <f>F25+J25</f>
        <v>26651</v>
      </c>
      <c r="L25" s="18">
        <v>202</v>
      </c>
      <c r="M25" s="10">
        <v>21542</v>
      </c>
      <c r="N25" s="10">
        <v>1448821</v>
      </c>
      <c r="O25" s="10">
        <v>4592</v>
      </c>
      <c r="P25" s="10">
        <v>288471</v>
      </c>
      <c r="Q25" s="18">
        <v>8</v>
      </c>
      <c r="R25" s="15"/>
      <c r="S25" s="15"/>
      <c r="T25" s="15"/>
    </row>
    <row r="26" spans="1:20" ht="18" customHeight="1" x14ac:dyDescent="0.2">
      <c r="A26" s="672"/>
      <c r="B26" s="16" t="s">
        <v>37</v>
      </c>
      <c r="C26" s="10">
        <v>9237</v>
      </c>
      <c r="D26" s="10">
        <v>7318</v>
      </c>
      <c r="E26" s="10">
        <v>42377</v>
      </c>
      <c r="F26" s="10">
        <f>SUM(C26:E26)</f>
        <v>58932</v>
      </c>
      <c r="G26" s="17">
        <v>919</v>
      </c>
      <c r="H26" s="10">
        <v>1870</v>
      </c>
      <c r="I26" s="10">
        <v>358</v>
      </c>
      <c r="J26" s="12">
        <f>SUM(G26:I26)</f>
        <v>3147</v>
      </c>
      <c r="K26" s="13">
        <f>F26+J26</f>
        <v>62079</v>
      </c>
      <c r="L26" s="18">
        <v>2754</v>
      </c>
      <c r="M26" s="10">
        <v>40329</v>
      </c>
      <c r="N26" s="10">
        <v>1437459</v>
      </c>
      <c r="O26" s="10">
        <v>20725</v>
      </c>
      <c r="P26" s="10">
        <v>724108</v>
      </c>
      <c r="Q26" s="18">
        <v>141</v>
      </c>
      <c r="R26" s="15"/>
      <c r="S26" s="15"/>
      <c r="T26" s="15"/>
    </row>
    <row r="27" spans="1:20" ht="18" customHeight="1" x14ac:dyDescent="0.2">
      <c r="A27" s="672"/>
      <c r="B27" s="16" t="s">
        <v>38</v>
      </c>
      <c r="C27" s="10">
        <v>3070</v>
      </c>
      <c r="D27" s="10">
        <v>1617</v>
      </c>
      <c r="E27" s="10">
        <v>15539</v>
      </c>
      <c r="F27" s="10">
        <f>SUM(C27:E27)</f>
        <v>20226</v>
      </c>
      <c r="G27" s="17">
        <v>393</v>
      </c>
      <c r="H27" s="10">
        <v>1085</v>
      </c>
      <c r="I27" s="10">
        <v>195</v>
      </c>
      <c r="J27" s="12">
        <f>SUM(G27:I27)</f>
        <v>1673</v>
      </c>
      <c r="K27" s="13">
        <f>F27+J27</f>
        <v>21899</v>
      </c>
      <c r="L27" s="18">
        <v>1628</v>
      </c>
      <c r="M27" s="10">
        <v>9557</v>
      </c>
      <c r="N27" s="10">
        <v>156119</v>
      </c>
      <c r="O27" s="10">
        <v>11732</v>
      </c>
      <c r="P27" s="10">
        <v>179768</v>
      </c>
      <c r="Q27" s="18">
        <v>65</v>
      </c>
      <c r="R27" s="15"/>
      <c r="S27" s="15"/>
      <c r="T27" s="15"/>
    </row>
    <row r="28" spans="1:20" ht="18" customHeight="1" x14ac:dyDescent="0.2">
      <c r="A28" s="672"/>
      <c r="B28" s="19" t="s">
        <v>24</v>
      </c>
      <c r="C28" s="10" t="e">
        <f>SUM(#REF!)</f>
        <v>#REF!</v>
      </c>
      <c r="D28" s="10" t="e">
        <f>SUM(#REF!)</f>
        <v>#REF!</v>
      </c>
      <c r="E28" s="10" t="e">
        <f>SUM(#REF!)</f>
        <v>#REF!</v>
      </c>
      <c r="F28" s="22" t="e">
        <f>SUM(#REF!)</f>
        <v>#REF!</v>
      </c>
      <c r="G28" s="21" t="e">
        <f>SUM(#REF!)</f>
        <v>#REF!</v>
      </c>
      <c r="H28" s="20" t="e">
        <f>SUM(#REF!)</f>
        <v>#REF!</v>
      </c>
      <c r="I28" s="20" t="e">
        <f>SUM(#REF!)</f>
        <v>#REF!</v>
      </c>
      <c r="J28" s="22" t="e">
        <f>SUM(#REF!)</f>
        <v>#REF!</v>
      </c>
      <c r="K28" s="10" t="e">
        <f>SUM(#REF!)</f>
        <v>#REF!</v>
      </c>
      <c r="L28" s="18" t="e">
        <f>SUM(#REF!)</f>
        <v>#REF!</v>
      </c>
      <c r="M28" s="24" t="e">
        <f>SUM(#REF!)</f>
        <v>#REF!</v>
      </c>
      <c r="N28" s="20" t="e">
        <f>SUM(#REF!)</f>
        <v>#REF!</v>
      </c>
      <c r="O28" s="10" t="e">
        <f>SUM(#REF!)</f>
        <v>#REF!</v>
      </c>
      <c r="P28" s="10" t="e">
        <f>SUM(#REF!)</f>
        <v>#REF!</v>
      </c>
      <c r="Q28" s="18">
        <v>317</v>
      </c>
      <c r="R28" s="15"/>
      <c r="S28" s="15"/>
      <c r="T28" s="15"/>
    </row>
    <row r="29" spans="1:20" ht="18" customHeight="1" x14ac:dyDescent="0.2">
      <c r="A29" s="673" t="s">
        <v>39</v>
      </c>
      <c r="B29" s="673"/>
      <c r="C29" s="9">
        <v>6420</v>
      </c>
      <c r="D29" s="9">
        <v>13687</v>
      </c>
      <c r="E29" s="9">
        <v>49014</v>
      </c>
      <c r="F29" s="10">
        <f>SUM(C29:E29)</f>
        <v>69121</v>
      </c>
      <c r="G29" s="674" t="s">
        <v>40</v>
      </c>
      <c r="H29" s="666" t="s">
        <v>40</v>
      </c>
      <c r="I29" s="666" t="s">
        <v>40</v>
      </c>
      <c r="J29" s="667" t="s">
        <v>40</v>
      </c>
      <c r="K29" s="9">
        <f>SUM(C29:E29)</f>
        <v>69121</v>
      </c>
      <c r="L29" s="14">
        <v>23331</v>
      </c>
      <c r="M29" s="9">
        <v>16723</v>
      </c>
      <c r="N29" s="668" t="s">
        <v>40</v>
      </c>
      <c r="O29" s="9">
        <v>44458</v>
      </c>
      <c r="P29" s="668" t="s">
        <v>40</v>
      </c>
      <c r="Q29" s="14">
        <v>23020</v>
      </c>
      <c r="R29" s="15"/>
      <c r="S29" s="15"/>
      <c r="T29" s="15"/>
    </row>
    <row r="30" spans="1:20" ht="18" customHeight="1" x14ac:dyDescent="0.2">
      <c r="A30" s="669" t="s">
        <v>41</v>
      </c>
      <c r="B30" s="669"/>
      <c r="C30" s="10">
        <v>80821</v>
      </c>
      <c r="D30" s="10">
        <v>61366</v>
      </c>
      <c r="E30" s="10">
        <v>227632</v>
      </c>
      <c r="F30" s="10">
        <f>SUM(C30:E30)</f>
        <v>369819</v>
      </c>
      <c r="G30" s="674"/>
      <c r="H30" s="666"/>
      <c r="I30" s="666"/>
      <c r="J30" s="667"/>
      <c r="K30" s="10">
        <f>SUM(C30:E30)</f>
        <v>369819</v>
      </c>
      <c r="L30" s="18">
        <v>5</v>
      </c>
      <c r="M30" s="10">
        <v>87792</v>
      </c>
      <c r="N30" s="668"/>
      <c r="O30" s="10">
        <v>242993</v>
      </c>
      <c r="P30" s="668"/>
      <c r="Q30" s="18">
        <v>37597</v>
      </c>
      <c r="R30" s="15"/>
      <c r="S30" s="15"/>
      <c r="T30" s="15"/>
    </row>
    <row r="31" spans="1:20" ht="18" customHeight="1" x14ac:dyDescent="0.2">
      <c r="A31" s="670" t="s">
        <v>42</v>
      </c>
      <c r="B31" s="670"/>
      <c r="C31" s="10">
        <v>971</v>
      </c>
      <c r="D31" s="10">
        <v>656</v>
      </c>
      <c r="E31" s="10">
        <v>801</v>
      </c>
      <c r="F31" s="10">
        <f>SUM(C31:E31)</f>
        <v>2428</v>
      </c>
      <c r="G31" s="674"/>
      <c r="H31" s="666"/>
      <c r="I31" s="666"/>
      <c r="J31" s="667"/>
      <c r="K31" s="10">
        <f>SUM(C31:E31)</f>
        <v>2428</v>
      </c>
      <c r="L31" s="18">
        <v>0</v>
      </c>
      <c r="M31" s="10">
        <v>1248</v>
      </c>
      <c r="N31" s="668"/>
      <c r="O31" s="10">
        <v>1286</v>
      </c>
      <c r="P31" s="668"/>
      <c r="Q31" s="18">
        <v>0</v>
      </c>
      <c r="R31" s="15"/>
      <c r="S31" s="15"/>
      <c r="T31" s="15"/>
    </row>
    <row r="32" spans="1:20" ht="18" customHeight="1" x14ac:dyDescent="0.2">
      <c r="A32" s="671" t="s">
        <v>43</v>
      </c>
      <c r="B32" s="671"/>
      <c r="C32" s="20">
        <v>34378</v>
      </c>
      <c r="D32" s="20">
        <v>20385</v>
      </c>
      <c r="E32" s="20">
        <v>12042</v>
      </c>
      <c r="F32" s="22">
        <f>SUM(C32:E32)</f>
        <v>66805</v>
      </c>
      <c r="G32" s="674"/>
      <c r="H32" s="666"/>
      <c r="I32" s="666"/>
      <c r="J32" s="667"/>
      <c r="K32" s="20">
        <f>SUM(C32:E32)</f>
        <v>66805</v>
      </c>
      <c r="L32" s="23">
        <v>0</v>
      </c>
      <c r="M32" s="20">
        <v>44550</v>
      </c>
      <c r="N32" s="668"/>
      <c r="O32" s="20">
        <v>18713</v>
      </c>
      <c r="P32" s="668"/>
      <c r="Q32" s="23">
        <v>1634</v>
      </c>
      <c r="R32" s="15"/>
      <c r="S32" s="15"/>
      <c r="T32" s="15"/>
    </row>
  </sheetData>
  <mergeCells count="33"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  <mergeCell ref="I6:I7"/>
    <mergeCell ref="J6:J7"/>
    <mergeCell ref="A8:A11"/>
    <mergeCell ref="A12:A15"/>
    <mergeCell ref="A16:A19"/>
    <mergeCell ref="A20:A23"/>
    <mergeCell ref="A24:A28"/>
    <mergeCell ref="A29:B29"/>
    <mergeCell ref="G29:G32"/>
    <mergeCell ref="H29:H32"/>
    <mergeCell ref="I29:I32"/>
    <mergeCell ref="J29:J32"/>
    <mergeCell ref="N29:N32"/>
    <mergeCell ref="P29:P32"/>
    <mergeCell ref="A30:B30"/>
    <mergeCell ref="A31:B31"/>
    <mergeCell ref="A32:B32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IS25"/>
  <sheetViews>
    <sheetView zoomScale="65" zoomScaleNormal="65" workbookViewId="0">
      <selection sqref="A1:Q1"/>
    </sheetView>
  </sheetViews>
  <sheetFormatPr defaultRowHeight="12.75" x14ac:dyDescent="0.2"/>
  <cols>
    <col min="1" max="1" width="21.7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253" width="8" style="1" customWidth="1"/>
    <col min="254" max="1020" width="8" customWidth="1"/>
    <col min="1021" max="1025" width="11.5"/>
  </cols>
  <sheetData>
    <row r="1" spans="1:17" ht="18.75" x14ac:dyDescent="0.2">
      <c r="A1" s="679" t="s">
        <v>44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7" ht="18.75" x14ac:dyDescent="0.2">
      <c r="A2" s="679" t="s">
        <v>82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 x14ac:dyDescent="0.2">
      <c r="A4" s="691" t="s">
        <v>46</v>
      </c>
      <c r="B4" s="688" t="s">
        <v>47</v>
      </c>
      <c r="C4" s="688"/>
      <c r="D4" s="688"/>
      <c r="E4" s="688"/>
      <c r="F4" s="688" t="s">
        <v>48</v>
      </c>
      <c r="G4" s="688"/>
      <c r="H4" s="688"/>
      <c r="I4" s="688"/>
      <c r="J4" s="688" t="s">
        <v>49</v>
      </c>
      <c r="K4" s="688"/>
      <c r="L4" s="688"/>
      <c r="M4" s="688"/>
      <c r="N4" s="688" t="s">
        <v>30</v>
      </c>
      <c r="O4" s="688"/>
      <c r="P4" s="688"/>
      <c r="Q4" s="688"/>
    </row>
    <row r="5" spans="1:17" ht="20.100000000000001" customHeight="1" x14ac:dyDescent="0.2">
      <c r="A5" s="691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7" ht="20.100000000000001" customHeight="1" x14ac:dyDescent="0.2">
      <c r="A6" s="29" t="s">
        <v>51</v>
      </c>
      <c r="B6" s="30">
        <v>1164</v>
      </c>
      <c r="C6" s="31">
        <v>2082</v>
      </c>
      <c r="D6" s="32">
        <v>2111</v>
      </c>
      <c r="E6" s="33">
        <f t="shared" ref="E6:E24" si="0">D6+C6+B6</f>
        <v>5357</v>
      </c>
      <c r="F6" s="34">
        <v>116</v>
      </c>
      <c r="G6" s="34">
        <v>187</v>
      </c>
      <c r="H6" s="35">
        <v>179</v>
      </c>
      <c r="I6" s="33">
        <f t="shared" ref="I6:I24" si="1">H6+G6+F6</f>
        <v>482</v>
      </c>
      <c r="J6" s="34">
        <v>1457</v>
      </c>
      <c r="K6" s="34">
        <v>1463</v>
      </c>
      <c r="L6" s="35">
        <v>969</v>
      </c>
      <c r="M6" s="36">
        <f t="shared" ref="M6:M24" si="2">L6+K6+J6</f>
        <v>3889</v>
      </c>
      <c r="N6" s="34">
        <v>24</v>
      </c>
      <c r="O6" s="34">
        <v>18</v>
      </c>
      <c r="P6" s="34">
        <v>2</v>
      </c>
      <c r="Q6" s="36">
        <f t="shared" ref="Q6:Q24" si="3">P6+O6+N6</f>
        <v>44</v>
      </c>
    </row>
    <row r="7" spans="1:17" ht="20.100000000000001" customHeight="1" x14ac:dyDescent="0.2">
      <c r="A7" s="29" t="s">
        <v>52</v>
      </c>
      <c r="B7" s="38">
        <v>621</v>
      </c>
      <c r="C7" s="39">
        <v>657</v>
      </c>
      <c r="D7" s="40">
        <v>935</v>
      </c>
      <c r="E7" s="36">
        <f t="shared" si="0"/>
        <v>2213</v>
      </c>
      <c r="F7" s="39">
        <v>306</v>
      </c>
      <c r="G7" s="39">
        <v>361</v>
      </c>
      <c r="H7" s="40">
        <v>351</v>
      </c>
      <c r="I7" s="36">
        <f t="shared" si="1"/>
        <v>1018</v>
      </c>
      <c r="J7" s="39">
        <v>3363</v>
      </c>
      <c r="K7" s="39">
        <v>2746</v>
      </c>
      <c r="L7" s="40">
        <v>3474</v>
      </c>
      <c r="M7" s="36">
        <f t="shared" si="2"/>
        <v>9583</v>
      </c>
      <c r="N7" s="39">
        <v>2</v>
      </c>
      <c r="O7" s="39">
        <v>2</v>
      </c>
      <c r="P7" s="39">
        <v>2</v>
      </c>
      <c r="Q7" s="36">
        <f t="shared" si="3"/>
        <v>6</v>
      </c>
    </row>
    <row r="8" spans="1:17" ht="20.100000000000001" customHeight="1" x14ac:dyDescent="0.2">
      <c r="A8" s="29" t="s">
        <v>53</v>
      </c>
      <c r="B8" s="38">
        <v>28</v>
      </c>
      <c r="C8" s="39">
        <v>24</v>
      </c>
      <c r="D8" s="40">
        <v>38</v>
      </c>
      <c r="E8" s="36">
        <f t="shared" si="0"/>
        <v>90</v>
      </c>
      <c r="F8" s="39">
        <v>358</v>
      </c>
      <c r="G8" s="39">
        <v>472</v>
      </c>
      <c r="H8" s="40">
        <v>583</v>
      </c>
      <c r="I8" s="36">
        <f t="shared" si="1"/>
        <v>1413</v>
      </c>
      <c r="J8" s="39">
        <v>3873</v>
      </c>
      <c r="K8" s="39">
        <v>3413</v>
      </c>
      <c r="L8" s="40">
        <v>3090</v>
      </c>
      <c r="M8" s="36">
        <f t="shared" si="2"/>
        <v>10376</v>
      </c>
      <c r="N8" s="39">
        <v>2</v>
      </c>
      <c r="O8" s="39">
        <v>1</v>
      </c>
      <c r="P8" s="39">
        <v>0</v>
      </c>
      <c r="Q8" s="36">
        <f t="shared" si="3"/>
        <v>3</v>
      </c>
    </row>
    <row r="9" spans="1:17" ht="20.100000000000001" customHeight="1" x14ac:dyDescent="0.2">
      <c r="A9" s="29" t="s">
        <v>54</v>
      </c>
      <c r="B9" s="38">
        <v>813</v>
      </c>
      <c r="C9" s="39">
        <v>1147</v>
      </c>
      <c r="D9" s="40">
        <v>1363</v>
      </c>
      <c r="E9" s="36">
        <f t="shared" si="0"/>
        <v>3323</v>
      </c>
      <c r="F9" s="39">
        <v>15</v>
      </c>
      <c r="G9" s="39">
        <v>13</v>
      </c>
      <c r="H9" s="40">
        <v>13</v>
      </c>
      <c r="I9" s="36">
        <f t="shared" si="1"/>
        <v>41</v>
      </c>
      <c r="J9" s="39">
        <v>2384</v>
      </c>
      <c r="K9" s="39">
        <v>2262</v>
      </c>
      <c r="L9" s="40">
        <v>2288</v>
      </c>
      <c r="M9" s="36">
        <f t="shared" si="2"/>
        <v>6934</v>
      </c>
      <c r="N9" s="39">
        <v>146</v>
      </c>
      <c r="O9" s="39">
        <v>290</v>
      </c>
      <c r="P9" s="39">
        <v>226</v>
      </c>
      <c r="Q9" s="36">
        <f t="shared" si="3"/>
        <v>662</v>
      </c>
    </row>
    <row r="10" spans="1:17" ht="20.100000000000001" customHeight="1" x14ac:dyDescent="0.2">
      <c r="A10" s="29" t="s">
        <v>55</v>
      </c>
      <c r="B10" s="38">
        <v>26</v>
      </c>
      <c r="C10" s="39">
        <v>21</v>
      </c>
      <c r="D10" s="40">
        <v>14</v>
      </c>
      <c r="E10" s="36">
        <f t="shared" si="0"/>
        <v>61</v>
      </c>
      <c r="F10" s="39">
        <v>50</v>
      </c>
      <c r="G10" s="39">
        <v>34</v>
      </c>
      <c r="H10" s="40">
        <v>58</v>
      </c>
      <c r="I10" s="36">
        <f t="shared" si="1"/>
        <v>142</v>
      </c>
      <c r="J10" s="39">
        <v>3217</v>
      </c>
      <c r="K10" s="39">
        <v>2401</v>
      </c>
      <c r="L10" s="40">
        <v>2342</v>
      </c>
      <c r="M10" s="36">
        <f t="shared" si="2"/>
        <v>7960</v>
      </c>
      <c r="N10" s="39">
        <v>0</v>
      </c>
      <c r="O10" s="39">
        <v>0</v>
      </c>
      <c r="P10" s="39">
        <v>0</v>
      </c>
      <c r="Q10" s="36">
        <f t="shared" si="3"/>
        <v>0</v>
      </c>
    </row>
    <row r="11" spans="1:17" ht="20.100000000000001" customHeight="1" x14ac:dyDescent="0.2">
      <c r="A11" s="29" t="s">
        <v>56</v>
      </c>
      <c r="B11" s="41">
        <v>465</v>
      </c>
      <c r="C11" s="39">
        <v>495</v>
      </c>
      <c r="D11" s="42">
        <v>418</v>
      </c>
      <c r="E11" s="36">
        <f t="shared" si="0"/>
        <v>1378</v>
      </c>
      <c r="F11" s="39">
        <v>96</v>
      </c>
      <c r="G11" s="39">
        <v>281</v>
      </c>
      <c r="H11" s="39">
        <v>189</v>
      </c>
      <c r="I11" s="36">
        <f t="shared" si="1"/>
        <v>566</v>
      </c>
      <c r="J11" s="39">
        <v>1432</v>
      </c>
      <c r="K11" s="39">
        <v>1446</v>
      </c>
      <c r="L11" s="39">
        <v>1321</v>
      </c>
      <c r="M11" s="36">
        <f t="shared" si="2"/>
        <v>4199</v>
      </c>
      <c r="N11" s="39">
        <v>69</v>
      </c>
      <c r="O11" s="39">
        <v>65</v>
      </c>
      <c r="P11" s="45">
        <v>26</v>
      </c>
      <c r="Q11" s="46">
        <f t="shared" si="3"/>
        <v>160</v>
      </c>
    </row>
    <row r="12" spans="1:17" ht="20.100000000000001" customHeight="1" x14ac:dyDescent="0.2">
      <c r="A12" s="29" t="s">
        <v>57</v>
      </c>
      <c r="B12" s="38">
        <v>956</v>
      </c>
      <c r="C12" s="39">
        <v>1292</v>
      </c>
      <c r="D12" s="40">
        <v>1517</v>
      </c>
      <c r="E12" s="36">
        <f t="shared" si="0"/>
        <v>3765</v>
      </c>
      <c r="F12" s="39">
        <v>59</v>
      </c>
      <c r="G12" s="39">
        <v>102</v>
      </c>
      <c r="H12" s="40">
        <v>96</v>
      </c>
      <c r="I12" s="36">
        <f t="shared" si="1"/>
        <v>257</v>
      </c>
      <c r="J12" s="39">
        <v>2652</v>
      </c>
      <c r="K12" s="39">
        <v>2648</v>
      </c>
      <c r="L12" s="40">
        <v>2631</v>
      </c>
      <c r="M12" s="36">
        <f t="shared" si="2"/>
        <v>7931</v>
      </c>
      <c r="N12" s="39">
        <v>4</v>
      </c>
      <c r="O12" s="39">
        <v>3</v>
      </c>
      <c r="P12" s="39">
        <v>2</v>
      </c>
      <c r="Q12" s="36">
        <f t="shared" si="3"/>
        <v>9</v>
      </c>
    </row>
    <row r="13" spans="1:17" ht="20.100000000000001" customHeight="1" x14ac:dyDescent="0.2">
      <c r="A13" s="29" t="s">
        <v>58</v>
      </c>
      <c r="B13" s="38">
        <v>43</v>
      </c>
      <c r="C13" s="39">
        <v>29</v>
      </c>
      <c r="D13" s="40">
        <v>44</v>
      </c>
      <c r="E13" s="36">
        <f t="shared" si="0"/>
        <v>116</v>
      </c>
      <c r="F13" s="39">
        <v>369</v>
      </c>
      <c r="G13" s="39">
        <v>345</v>
      </c>
      <c r="H13" s="40">
        <v>178</v>
      </c>
      <c r="I13" s="36">
        <f t="shared" si="1"/>
        <v>892</v>
      </c>
      <c r="J13" s="39">
        <v>2393</v>
      </c>
      <c r="K13" s="39">
        <v>2317</v>
      </c>
      <c r="L13" s="40">
        <v>2420</v>
      </c>
      <c r="M13" s="36">
        <f t="shared" si="2"/>
        <v>7130</v>
      </c>
      <c r="N13" s="39">
        <v>0</v>
      </c>
      <c r="O13" s="39">
        <v>0</v>
      </c>
      <c r="P13" s="39">
        <v>0</v>
      </c>
      <c r="Q13" s="36">
        <f t="shared" si="3"/>
        <v>0</v>
      </c>
    </row>
    <row r="14" spans="1:17" ht="20.100000000000001" customHeight="1" x14ac:dyDescent="0.2">
      <c r="A14" s="29" t="s">
        <v>59</v>
      </c>
      <c r="B14" s="38">
        <v>769</v>
      </c>
      <c r="C14" s="39">
        <v>935</v>
      </c>
      <c r="D14" s="40">
        <v>1287</v>
      </c>
      <c r="E14" s="36">
        <f t="shared" si="0"/>
        <v>2991</v>
      </c>
      <c r="F14" s="39">
        <v>9</v>
      </c>
      <c r="G14" s="39">
        <v>20</v>
      </c>
      <c r="H14" s="40">
        <v>20</v>
      </c>
      <c r="I14" s="36">
        <f t="shared" si="1"/>
        <v>49</v>
      </c>
      <c r="J14" s="39">
        <v>1472</v>
      </c>
      <c r="K14" s="39">
        <v>1666</v>
      </c>
      <c r="L14" s="40">
        <v>1665</v>
      </c>
      <c r="M14" s="36">
        <f t="shared" si="2"/>
        <v>4803</v>
      </c>
      <c r="N14" s="39">
        <v>294</v>
      </c>
      <c r="O14" s="39">
        <v>409</v>
      </c>
      <c r="P14" s="39">
        <v>507</v>
      </c>
      <c r="Q14" s="36">
        <f t="shared" si="3"/>
        <v>1210</v>
      </c>
    </row>
    <row r="15" spans="1:17" ht="20.100000000000001" customHeight="1" x14ac:dyDescent="0.2">
      <c r="A15" s="29" t="s">
        <v>60</v>
      </c>
      <c r="B15" s="38">
        <v>618</v>
      </c>
      <c r="C15" s="39">
        <v>733</v>
      </c>
      <c r="D15" s="40">
        <v>761</v>
      </c>
      <c r="E15" s="36">
        <f t="shared" si="0"/>
        <v>2112</v>
      </c>
      <c r="F15" s="39">
        <v>138</v>
      </c>
      <c r="G15" s="39">
        <v>310</v>
      </c>
      <c r="H15" s="40">
        <v>179</v>
      </c>
      <c r="I15" s="36">
        <f t="shared" si="1"/>
        <v>627</v>
      </c>
      <c r="J15" s="39">
        <v>738</v>
      </c>
      <c r="K15" s="39">
        <v>587</v>
      </c>
      <c r="L15" s="40">
        <v>470</v>
      </c>
      <c r="M15" s="36">
        <f t="shared" si="2"/>
        <v>1795</v>
      </c>
      <c r="N15" s="39">
        <v>129</v>
      </c>
      <c r="O15" s="39">
        <v>141</v>
      </c>
      <c r="P15" s="39">
        <v>67</v>
      </c>
      <c r="Q15" s="36">
        <f t="shared" si="3"/>
        <v>337</v>
      </c>
    </row>
    <row r="16" spans="1:17" ht="20.100000000000001" customHeight="1" x14ac:dyDescent="0.2">
      <c r="A16" s="29" t="s">
        <v>61</v>
      </c>
      <c r="B16" s="38">
        <v>797</v>
      </c>
      <c r="C16" s="39">
        <v>1058</v>
      </c>
      <c r="D16" s="40">
        <v>1179</v>
      </c>
      <c r="E16" s="36">
        <f t="shared" si="0"/>
        <v>3034</v>
      </c>
      <c r="F16" s="39">
        <v>73</v>
      </c>
      <c r="G16" s="39">
        <v>108</v>
      </c>
      <c r="H16" s="40">
        <v>124</v>
      </c>
      <c r="I16" s="36">
        <f t="shared" si="1"/>
        <v>305</v>
      </c>
      <c r="J16" s="39">
        <v>864</v>
      </c>
      <c r="K16" s="39">
        <v>839</v>
      </c>
      <c r="L16" s="40">
        <v>715</v>
      </c>
      <c r="M16" s="36">
        <f t="shared" si="2"/>
        <v>2418</v>
      </c>
      <c r="N16" s="39">
        <v>118</v>
      </c>
      <c r="O16" s="39">
        <v>134</v>
      </c>
      <c r="P16" s="39">
        <v>130</v>
      </c>
      <c r="Q16" s="36">
        <f t="shared" si="3"/>
        <v>382</v>
      </c>
    </row>
    <row r="17" spans="1:17" ht="20.100000000000001" customHeight="1" x14ac:dyDescent="0.2">
      <c r="A17" s="29" t="s">
        <v>62</v>
      </c>
      <c r="B17" s="38">
        <v>520</v>
      </c>
      <c r="C17" s="39">
        <v>720</v>
      </c>
      <c r="D17" s="40">
        <v>992</v>
      </c>
      <c r="E17" s="36">
        <f t="shared" si="0"/>
        <v>2232</v>
      </c>
      <c r="F17" s="39">
        <v>338</v>
      </c>
      <c r="G17" s="39">
        <v>566</v>
      </c>
      <c r="H17" s="40">
        <v>572</v>
      </c>
      <c r="I17" s="36">
        <f t="shared" si="1"/>
        <v>1476</v>
      </c>
      <c r="J17" s="39">
        <v>2238</v>
      </c>
      <c r="K17" s="39">
        <v>2138</v>
      </c>
      <c r="L17" s="40">
        <v>2443</v>
      </c>
      <c r="M17" s="36">
        <f t="shared" si="2"/>
        <v>6819</v>
      </c>
      <c r="N17" s="39">
        <v>107</v>
      </c>
      <c r="O17" s="39">
        <v>177</v>
      </c>
      <c r="P17" s="39">
        <v>129</v>
      </c>
      <c r="Q17" s="36">
        <f t="shared" si="3"/>
        <v>413</v>
      </c>
    </row>
    <row r="18" spans="1:17" ht="20.100000000000001" customHeight="1" x14ac:dyDescent="0.2">
      <c r="A18" s="29" t="s">
        <v>63</v>
      </c>
      <c r="B18" s="38">
        <v>1859</v>
      </c>
      <c r="C18" s="39">
        <v>3608</v>
      </c>
      <c r="D18" s="40">
        <v>3468</v>
      </c>
      <c r="E18" s="36">
        <f t="shared" si="0"/>
        <v>8935</v>
      </c>
      <c r="F18" s="39">
        <v>486</v>
      </c>
      <c r="G18" s="39">
        <v>870</v>
      </c>
      <c r="H18" s="40">
        <v>556</v>
      </c>
      <c r="I18" s="36">
        <f t="shared" si="1"/>
        <v>1912</v>
      </c>
      <c r="J18" s="39">
        <v>1858</v>
      </c>
      <c r="K18" s="39">
        <v>1449</v>
      </c>
      <c r="L18" s="40">
        <v>1004</v>
      </c>
      <c r="M18" s="36">
        <f t="shared" si="2"/>
        <v>4311</v>
      </c>
      <c r="N18" s="39">
        <v>21</v>
      </c>
      <c r="O18" s="39">
        <v>9</v>
      </c>
      <c r="P18" s="39">
        <v>5</v>
      </c>
      <c r="Q18" s="36">
        <f t="shared" si="3"/>
        <v>35</v>
      </c>
    </row>
    <row r="19" spans="1:17" ht="20.100000000000001" customHeight="1" x14ac:dyDescent="0.2">
      <c r="A19" s="29" t="s">
        <v>64</v>
      </c>
      <c r="B19" s="38">
        <v>183</v>
      </c>
      <c r="C19" s="39">
        <v>163</v>
      </c>
      <c r="D19" s="40">
        <v>198</v>
      </c>
      <c r="E19" s="36">
        <f t="shared" si="0"/>
        <v>544</v>
      </c>
      <c r="F19" s="39">
        <v>183</v>
      </c>
      <c r="G19" s="39">
        <v>175</v>
      </c>
      <c r="H19" s="40">
        <v>272</v>
      </c>
      <c r="I19" s="36">
        <f t="shared" si="1"/>
        <v>630</v>
      </c>
      <c r="J19" s="39">
        <v>3607</v>
      </c>
      <c r="K19" s="39">
        <v>3106</v>
      </c>
      <c r="L19" s="40">
        <v>3466</v>
      </c>
      <c r="M19" s="36">
        <f t="shared" si="2"/>
        <v>10179</v>
      </c>
      <c r="N19" s="39">
        <v>25</v>
      </c>
      <c r="O19" s="39">
        <v>16</v>
      </c>
      <c r="P19" s="39">
        <v>7</v>
      </c>
      <c r="Q19" s="36">
        <f t="shared" si="3"/>
        <v>48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0"/>
        <v>0</v>
      </c>
      <c r="F20" s="39">
        <v>5</v>
      </c>
      <c r="G20" s="39">
        <v>8</v>
      </c>
      <c r="H20" s="40">
        <v>7</v>
      </c>
      <c r="I20" s="36">
        <f t="shared" si="1"/>
        <v>20</v>
      </c>
      <c r="J20" s="39">
        <v>2533</v>
      </c>
      <c r="K20" s="39">
        <v>2722</v>
      </c>
      <c r="L20" s="40">
        <v>2652</v>
      </c>
      <c r="M20" s="36">
        <f t="shared" si="2"/>
        <v>7907</v>
      </c>
      <c r="N20" s="39">
        <v>0</v>
      </c>
      <c r="O20" s="39">
        <v>0</v>
      </c>
      <c r="P20" s="39">
        <v>0</v>
      </c>
      <c r="Q20" s="36">
        <f t="shared" si="3"/>
        <v>0</v>
      </c>
    </row>
    <row r="21" spans="1:17" ht="20.100000000000001" customHeight="1" x14ac:dyDescent="0.2">
      <c r="A21" s="29" t="s">
        <v>66</v>
      </c>
      <c r="B21" s="38">
        <v>1032</v>
      </c>
      <c r="C21" s="39">
        <v>1471</v>
      </c>
      <c r="D21" s="40">
        <v>1496</v>
      </c>
      <c r="E21" s="36">
        <f t="shared" si="0"/>
        <v>3999</v>
      </c>
      <c r="F21" s="39">
        <v>588</v>
      </c>
      <c r="G21" s="39">
        <v>1182</v>
      </c>
      <c r="H21" s="40">
        <v>1064</v>
      </c>
      <c r="I21" s="36">
        <f t="shared" si="1"/>
        <v>2834</v>
      </c>
      <c r="J21" s="39">
        <v>1636</v>
      </c>
      <c r="K21" s="39">
        <v>1451</v>
      </c>
      <c r="L21" s="40">
        <v>916</v>
      </c>
      <c r="M21" s="36">
        <f t="shared" si="2"/>
        <v>4003</v>
      </c>
      <c r="N21" s="39">
        <v>0</v>
      </c>
      <c r="O21" s="39">
        <v>0</v>
      </c>
      <c r="P21" s="39">
        <v>0</v>
      </c>
      <c r="Q21" s="36">
        <f t="shared" si="3"/>
        <v>0</v>
      </c>
    </row>
    <row r="22" spans="1:17" ht="20.100000000000001" customHeight="1" x14ac:dyDescent="0.2">
      <c r="A22" s="29" t="s">
        <v>67</v>
      </c>
      <c r="B22" s="38">
        <v>978</v>
      </c>
      <c r="C22" s="39">
        <v>1826</v>
      </c>
      <c r="D22" s="40">
        <v>1411</v>
      </c>
      <c r="E22" s="36">
        <f t="shared" si="0"/>
        <v>4215</v>
      </c>
      <c r="F22" s="39">
        <v>47</v>
      </c>
      <c r="G22" s="39">
        <v>78</v>
      </c>
      <c r="H22" s="40">
        <v>67</v>
      </c>
      <c r="I22" s="36">
        <f t="shared" si="1"/>
        <v>192</v>
      </c>
      <c r="J22" s="39">
        <v>1679</v>
      </c>
      <c r="K22" s="39">
        <v>1738</v>
      </c>
      <c r="L22" s="40">
        <v>1039</v>
      </c>
      <c r="M22" s="36">
        <f t="shared" si="2"/>
        <v>4456</v>
      </c>
      <c r="N22" s="39">
        <v>2</v>
      </c>
      <c r="O22" s="39">
        <v>5</v>
      </c>
      <c r="P22" s="39">
        <v>4</v>
      </c>
      <c r="Q22" s="36">
        <f t="shared" si="3"/>
        <v>11</v>
      </c>
    </row>
    <row r="23" spans="1:17" ht="20.100000000000001" customHeight="1" x14ac:dyDescent="0.2">
      <c r="A23" s="29" t="s">
        <v>68</v>
      </c>
      <c r="B23" s="38">
        <v>1534</v>
      </c>
      <c r="C23" s="39">
        <v>1900</v>
      </c>
      <c r="D23" s="40">
        <v>2184</v>
      </c>
      <c r="E23" s="36">
        <f t="shared" si="0"/>
        <v>5618</v>
      </c>
      <c r="F23" s="39">
        <v>139</v>
      </c>
      <c r="G23" s="39">
        <v>286</v>
      </c>
      <c r="H23" s="45">
        <v>248</v>
      </c>
      <c r="I23" s="36">
        <f t="shared" si="1"/>
        <v>673</v>
      </c>
      <c r="J23" s="39">
        <v>1756</v>
      </c>
      <c r="K23" s="39">
        <v>1795</v>
      </c>
      <c r="L23" s="40">
        <v>1458</v>
      </c>
      <c r="M23" s="36">
        <f t="shared" si="2"/>
        <v>5009</v>
      </c>
      <c r="N23" s="39">
        <v>153</v>
      </c>
      <c r="O23" s="39">
        <v>209</v>
      </c>
      <c r="P23" s="39">
        <v>106</v>
      </c>
      <c r="Q23" s="36">
        <f t="shared" si="3"/>
        <v>468</v>
      </c>
    </row>
    <row r="24" spans="1:17" ht="20.100000000000001" customHeight="1" x14ac:dyDescent="0.2">
      <c r="A24" s="29" t="s">
        <v>69</v>
      </c>
      <c r="B24" s="47">
        <v>1196</v>
      </c>
      <c r="C24" s="48">
        <v>2099</v>
      </c>
      <c r="D24" s="49">
        <v>2138</v>
      </c>
      <c r="E24" s="50">
        <f t="shared" si="0"/>
        <v>5433</v>
      </c>
      <c r="F24" s="51">
        <v>17</v>
      </c>
      <c r="G24" s="51">
        <v>32</v>
      </c>
      <c r="H24" s="52">
        <v>23</v>
      </c>
      <c r="I24" s="36">
        <f t="shared" si="1"/>
        <v>72</v>
      </c>
      <c r="J24" s="51">
        <v>1688</v>
      </c>
      <c r="K24" s="51">
        <v>1802</v>
      </c>
      <c r="L24" s="52">
        <v>1501</v>
      </c>
      <c r="M24" s="36">
        <f t="shared" si="2"/>
        <v>4991</v>
      </c>
      <c r="N24" s="51">
        <v>15</v>
      </c>
      <c r="O24" s="51">
        <v>11</v>
      </c>
      <c r="P24" s="51">
        <v>17</v>
      </c>
      <c r="Q24" s="36">
        <f t="shared" si="3"/>
        <v>43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MJ25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254" width="8" style="1" customWidth="1"/>
    <col min="255" max="1021" width="8" customWidth="1"/>
    <col min="1022" max="1025" width="11.5"/>
  </cols>
  <sheetData>
    <row r="1" spans="1:1024" s="58" customFormat="1" ht="18.75" x14ac:dyDescent="0.25">
      <c r="A1" s="679" t="s">
        <v>71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IS1" s="1"/>
      <c r="AMH1"/>
      <c r="AMI1"/>
      <c r="AMJ1"/>
    </row>
    <row r="2" spans="1:1024" s="58" customFormat="1" ht="18.75" x14ac:dyDescent="0.25">
      <c r="A2" s="679" t="s">
        <v>82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IS2" s="1"/>
      <c r="AMH2"/>
      <c r="AMI2"/>
      <c r="AMJ2"/>
    </row>
    <row r="4" spans="1:1024" s="3" customFormat="1" ht="21" customHeight="1" x14ac:dyDescent="0.2">
      <c r="A4" s="690" t="s">
        <v>46</v>
      </c>
      <c r="B4" s="691" t="s">
        <v>34</v>
      </c>
      <c r="C4" s="691"/>
      <c r="D4" s="691"/>
      <c r="E4" s="691"/>
      <c r="F4" s="691"/>
      <c r="G4" s="691" t="s">
        <v>39</v>
      </c>
      <c r="H4" s="691"/>
      <c r="I4" s="691"/>
      <c r="J4" s="691" t="s">
        <v>41</v>
      </c>
      <c r="K4" s="691"/>
      <c r="L4" s="691"/>
      <c r="M4" s="691"/>
      <c r="N4" s="691" t="s">
        <v>42</v>
      </c>
      <c r="O4" s="691"/>
      <c r="P4" s="691" t="s">
        <v>43</v>
      </c>
      <c r="Q4" s="691"/>
      <c r="IS4" s="1"/>
      <c r="AMH4"/>
      <c r="AMI4"/>
      <c r="AMJ4"/>
    </row>
    <row r="5" spans="1:1024" s="3" customFormat="1" ht="21" customHeight="1" x14ac:dyDescent="0.2">
      <c r="A5" s="690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IS5" s="1"/>
      <c r="AMH5"/>
      <c r="AMI5"/>
      <c r="AMJ5"/>
    </row>
    <row r="6" spans="1:1024" ht="21" customHeight="1" x14ac:dyDescent="0.2">
      <c r="A6" s="81" t="s">
        <v>51</v>
      </c>
      <c r="B6" s="75">
        <v>2221</v>
      </c>
      <c r="C6" s="76">
        <v>2420</v>
      </c>
      <c r="D6" s="76">
        <v>4205</v>
      </c>
      <c r="E6" s="77">
        <v>1126</v>
      </c>
      <c r="F6" s="78">
        <f t="shared" ref="F6:F24" si="0">SUM(B6:E6)</f>
        <v>9972</v>
      </c>
      <c r="G6" s="75">
        <v>0</v>
      </c>
      <c r="H6" s="77">
        <v>169</v>
      </c>
      <c r="I6" s="78">
        <f t="shared" ref="I6:I24" si="1">H6+G6</f>
        <v>169</v>
      </c>
      <c r="J6" s="77">
        <v>1200</v>
      </c>
      <c r="K6" s="76">
        <v>0</v>
      </c>
      <c r="L6" s="76">
        <v>2029</v>
      </c>
      <c r="M6" s="79">
        <f t="shared" ref="M6:M24" si="2">L6+K6</f>
        <v>2029</v>
      </c>
      <c r="N6" s="76">
        <v>0</v>
      </c>
      <c r="O6" s="80">
        <v>0</v>
      </c>
      <c r="P6" s="123">
        <v>2500</v>
      </c>
      <c r="Q6" s="80">
        <v>2500</v>
      </c>
    </row>
    <row r="7" spans="1:1024" ht="21" customHeight="1" x14ac:dyDescent="0.2">
      <c r="A7" s="81" t="s">
        <v>52</v>
      </c>
      <c r="B7" s="75">
        <v>1060</v>
      </c>
      <c r="C7" s="76">
        <v>1079</v>
      </c>
      <c r="D7" s="76">
        <v>2925</v>
      </c>
      <c r="E7" s="77">
        <v>1258</v>
      </c>
      <c r="F7" s="78">
        <f t="shared" si="0"/>
        <v>6322</v>
      </c>
      <c r="G7" s="75">
        <v>492</v>
      </c>
      <c r="H7" s="77">
        <v>9931</v>
      </c>
      <c r="I7" s="78">
        <f t="shared" si="1"/>
        <v>10423</v>
      </c>
      <c r="J7" s="77">
        <v>36675</v>
      </c>
      <c r="K7" s="76">
        <v>0</v>
      </c>
      <c r="L7" s="76">
        <v>31267</v>
      </c>
      <c r="M7" s="79">
        <f t="shared" si="2"/>
        <v>31267</v>
      </c>
      <c r="N7" s="76">
        <v>1060</v>
      </c>
      <c r="O7" s="80">
        <v>269</v>
      </c>
      <c r="P7" s="76">
        <v>0</v>
      </c>
      <c r="Q7" s="80">
        <v>0</v>
      </c>
    </row>
    <row r="8" spans="1:1024" ht="21" customHeight="1" x14ac:dyDescent="0.2">
      <c r="A8" s="81" t="s">
        <v>53</v>
      </c>
      <c r="B8" s="75">
        <v>250</v>
      </c>
      <c r="C8" s="76">
        <v>171</v>
      </c>
      <c r="D8" s="76">
        <v>468</v>
      </c>
      <c r="E8" s="77">
        <v>99</v>
      </c>
      <c r="F8" s="78">
        <f t="shared" si="0"/>
        <v>988</v>
      </c>
      <c r="G8" s="75">
        <v>14261</v>
      </c>
      <c r="H8" s="77">
        <v>9987</v>
      </c>
      <c r="I8" s="78">
        <f t="shared" si="1"/>
        <v>24248</v>
      </c>
      <c r="J8" s="77">
        <v>137559</v>
      </c>
      <c r="K8" s="76">
        <v>0</v>
      </c>
      <c r="L8" s="76">
        <v>76277</v>
      </c>
      <c r="M8" s="79">
        <f t="shared" si="2"/>
        <v>76277</v>
      </c>
      <c r="N8" s="76">
        <v>1170</v>
      </c>
      <c r="O8" s="80">
        <v>152</v>
      </c>
      <c r="P8" s="76">
        <v>13958</v>
      </c>
      <c r="Q8" s="80">
        <v>11011</v>
      </c>
    </row>
    <row r="9" spans="1:1024" ht="21" customHeight="1" x14ac:dyDescent="0.2">
      <c r="A9" s="81" t="s">
        <v>54</v>
      </c>
      <c r="B9" s="75">
        <v>2644</v>
      </c>
      <c r="C9" s="76">
        <v>2298</v>
      </c>
      <c r="D9" s="76">
        <v>7601</v>
      </c>
      <c r="E9" s="77">
        <v>3497</v>
      </c>
      <c r="F9" s="78">
        <f t="shared" si="0"/>
        <v>16040</v>
      </c>
      <c r="G9" s="75">
        <v>92</v>
      </c>
      <c r="H9" s="77">
        <v>1888</v>
      </c>
      <c r="I9" s="78">
        <f t="shared" si="1"/>
        <v>1980</v>
      </c>
      <c r="J9" s="77">
        <v>3750</v>
      </c>
      <c r="K9" s="76">
        <v>5</v>
      </c>
      <c r="L9" s="76">
        <v>8449</v>
      </c>
      <c r="M9" s="79">
        <f t="shared" si="2"/>
        <v>8454</v>
      </c>
      <c r="N9" s="76">
        <v>0</v>
      </c>
      <c r="O9" s="80">
        <v>0</v>
      </c>
      <c r="P9" s="76">
        <v>0</v>
      </c>
      <c r="Q9" s="80">
        <v>0</v>
      </c>
    </row>
    <row r="10" spans="1:1024" ht="21" customHeight="1" x14ac:dyDescent="0.2">
      <c r="A10" s="81" t="s">
        <v>55</v>
      </c>
      <c r="B10" s="75">
        <v>315</v>
      </c>
      <c r="C10" s="76">
        <v>246</v>
      </c>
      <c r="D10" s="76">
        <v>431</v>
      </c>
      <c r="E10" s="77">
        <v>194</v>
      </c>
      <c r="F10" s="78">
        <f t="shared" si="0"/>
        <v>1186</v>
      </c>
      <c r="G10" s="75">
        <v>6162</v>
      </c>
      <c r="H10" s="77">
        <v>10347</v>
      </c>
      <c r="I10" s="78">
        <f t="shared" si="1"/>
        <v>16509</v>
      </c>
      <c r="J10" s="77">
        <v>39132</v>
      </c>
      <c r="K10" s="76">
        <v>0</v>
      </c>
      <c r="L10" s="76">
        <v>31855</v>
      </c>
      <c r="M10" s="79">
        <f t="shared" si="2"/>
        <v>31855</v>
      </c>
      <c r="N10" s="76">
        <v>1900</v>
      </c>
      <c r="O10" s="80">
        <v>392</v>
      </c>
      <c r="P10" s="76">
        <v>25140</v>
      </c>
      <c r="Q10" s="80">
        <v>18932</v>
      </c>
    </row>
    <row r="11" spans="1:1024" ht="21" customHeight="1" x14ac:dyDescent="0.2">
      <c r="A11" s="81" t="s">
        <v>56</v>
      </c>
      <c r="B11" s="82">
        <v>1238</v>
      </c>
      <c r="C11" s="76">
        <v>1116</v>
      </c>
      <c r="D11" s="76">
        <v>2478</v>
      </c>
      <c r="E11" s="77">
        <v>1060</v>
      </c>
      <c r="F11" s="78">
        <f t="shared" si="0"/>
        <v>5892</v>
      </c>
      <c r="G11" s="85">
        <v>0</v>
      </c>
      <c r="H11" s="83">
        <v>1878</v>
      </c>
      <c r="I11" s="84">
        <f t="shared" si="1"/>
        <v>1878</v>
      </c>
      <c r="J11" s="77">
        <v>30030</v>
      </c>
      <c r="K11" s="86">
        <v>0</v>
      </c>
      <c r="L11" s="83">
        <v>25760</v>
      </c>
      <c r="M11" s="79">
        <f t="shared" si="2"/>
        <v>25760</v>
      </c>
      <c r="N11" s="76">
        <v>500</v>
      </c>
      <c r="O11" s="87">
        <v>100</v>
      </c>
      <c r="P11" s="76">
        <v>500</v>
      </c>
      <c r="Q11" s="87">
        <v>4500</v>
      </c>
    </row>
    <row r="12" spans="1:1024" ht="21" customHeight="1" x14ac:dyDescent="0.2">
      <c r="A12" s="81" t="s">
        <v>57</v>
      </c>
      <c r="B12" s="75">
        <v>1208</v>
      </c>
      <c r="C12" s="76">
        <v>1316</v>
      </c>
      <c r="D12" s="76">
        <v>3901</v>
      </c>
      <c r="E12" s="77">
        <v>1242</v>
      </c>
      <c r="F12" s="78">
        <f t="shared" si="0"/>
        <v>7667</v>
      </c>
      <c r="G12" s="75">
        <v>150</v>
      </c>
      <c r="H12" s="77">
        <v>7329</v>
      </c>
      <c r="I12" s="78">
        <f t="shared" si="1"/>
        <v>7479</v>
      </c>
      <c r="J12" s="77">
        <v>27752</v>
      </c>
      <c r="K12" s="76">
        <v>0</v>
      </c>
      <c r="L12" s="76">
        <v>28839</v>
      </c>
      <c r="M12" s="79">
        <f t="shared" si="2"/>
        <v>28839</v>
      </c>
      <c r="N12" s="76">
        <v>3280</v>
      </c>
      <c r="O12" s="80">
        <v>676</v>
      </c>
      <c r="P12" s="76">
        <v>3000</v>
      </c>
      <c r="Q12" s="80">
        <v>1052</v>
      </c>
    </row>
    <row r="13" spans="1:1024" ht="21" customHeight="1" x14ac:dyDescent="0.2">
      <c r="A13" s="81" t="s">
        <v>58</v>
      </c>
      <c r="B13" s="75">
        <v>567</v>
      </c>
      <c r="C13" s="76">
        <v>573</v>
      </c>
      <c r="D13" s="76">
        <v>1686</v>
      </c>
      <c r="E13" s="77">
        <v>385</v>
      </c>
      <c r="F13" s="78">
        <f t="shared" si="0"/>
        <v>3211</v>
      </c>
      <c r="G13" s="75">
        <v>830</v>
      </c>
      <c r="H13" s="77">
        <v>6292</v>
      </c>
      <c r="I13" s="78">
        <f t="shared" si="1"/>
        <v>7122</v>
      </c>
      <c r="J13" s="77">
        <v>21286</v>
      </c>
      <c r="K13" s="76">
        <v>0</v>
      </c>
      <c r="L13" s="76">
        <v>18081</v>
      </c>
      <c r="M13" s="79">
        <f t="shared" si="2"/>
        <v>18081</v>
      </c>
      <c r="N13" s="76">
        <v>0</v>
      </c>
      <c r="O13" s="80">
        <v>0</v>
      </c>
      <c r="P13" s="76">
        <v>3000</v>
      </c>
      <c r="Q13" s="80">
        <v>2287</v>
      </c>
    </row>
    <row r="14" spans="1:1024" ht="21" customHeight="1" x14ac:dyDescent="0.2">
      <c r="A14" s="81" t="s">
        <v>59</v>
      </c>
      <c r="B14" s="75">
        <v>1067</v>
      </c>
      <c r="C14" s="76">
        <v>1291</v>
      </c>
      <c r="D14" s="76">
        <v>3956</v>
      </c>
      <c r="E14" s="77">
        <v>1671</v>
      </c>
      <c r="F14" s="78">
        <f t="shared" si="0"/>
        <v>7985</v>
      </c>
      <c r="G14" s="75">
        <v>0</v>
      </c>
      <c r="H14" s="77">
        <v>1991</v>
      </c>
      <c r="I14" s="78">
        <f t="shared" si="1"/>
        <v>1991</v>
      </c>
      <c r="J14" s="77">
        <v>26401</v>
      </c>
      <c r="K14" s="76">
        <v>0</v>
      </c>
      <c r="L14" s="76">
        <v>15829</v>
      </c>
      <c r="M14" s="79">
        <f t="shared" si="2"/>
        <v>15829</v>
      </c>
      <c r="N14" s="76">
        <v>0</v>
      </c>
      <c r="O14" s="80">
        <v>0</v>
      </c>
      <c r="P14" s="76">
        <v>9000</v>
      </c>
      <c r="Q14" s="80">
        <v>3471</v>
      </c>
    </row>
    <row r="15" spans="1:1024" ht="21" customHeight="1" x14ac:dyDescent="0.2">
      <c r="A15" s="81" t="s">
        <v>60</v>
      </c>
      <c r="B15" s="75">
        <v>1658</v>
      </c>
      <c r="C15" s="76">
        <v>1276</v>
      </c>
      <c r="D15" s="76">
        <v>3024</v>
      </c>
      <c r="E15" s="77">
        <v>938</v>
      </c>
      <c r="F15" s="78">
        <f t="shared" si="0"/>
        <v>6896</v>
      </c>
      <c r="G15" s="75">
        <v>0</v>
      </c>
      <c r="H15" s="77">
        <v>170</v>
      </c>
      <c r="I15" s="78">
        <f t="shared" si="1"/>
        <v>170</v>
      </c>
      <c r="J15" s="77">
        <v>4100</v>
      </c>
      <c r="K15" s="76">
        <v>0</v>
      </c>
      <c r="L15" s="76">
        <v>3776</v>
      </c>
      <c r="M15" s="79">
        <f t="shared" si="2"/>
        <v>3776</v>
      </c>
      <c r="N15" s="76">
        <v>0</v>
      </c>
      <c r="O15" s="80">
        <v>6</v>
      </c>
      <c r="P15" s="76">
        <v>0</v>
      </c>
      <c r="Q15" s="80">
        <v>10</v>
      </c>
    </row>
    <row r="16" spans="1:1024" ht="21" customHeight="1" x14ac:dyDescent="0.2">
      <c r="A16" s="81" t="s">
        <v>61</v>
      </c>
      <c r="B16" s="75">
        <v>1806</v>
      </c>
      <c r="C16" s="76">
        <v>1697</v>
      </c>
      <c r="D16" s="76">
        <v>4239</v>
      </c>
      <c r="E16" s="77">
        <v>2395</v>
      </c>
      <c r="F16" s="78">
        <f t="shared" si="0"/>
        <v>10137</v>
      </c>
      <c r="G16" s="75">
        <v>0</v>
      </c>
      <c r="H16" s="77">
        <v>196</v>
      </c>
      <c r="I16" s="78">
        <f t="shared" si="1"/>
        <v>196</v>
      </c>
      <c r="J16" s="77">
        <v>16000</v>
      </c>
      <c r="K16" s="76">
        <v>0</v>
      </c>
      <c r="L16" s="76">
        <v>10612</v>
      </c>
      <c r="M16" s="79">
        <f t="shared" si="2"/>
        <v>10612</v>
      </c>
      <c r="N16" s="76">
        <v>0</v>
      </c>
      <c r="O16" s="80">
        <v>0</v>
      </c>
      <c r="P16" s="76">
        <v>1000</v>
      </c>
      <c r="Q16" s="80">
        <v>1161</v>
      </c>
    </row>
    <row r="17" spans="1:1024" ht="21" customHeight="1" x14ac:dyDescent="0.2">
      <c r="A17" s="81" t="s">
        <v>62</v>
      </c>
      <c r="B17" s="75">
        <v>1695</v>
      </c>
      <c r="C17" s="76">
        <v>1910</v>
      </c>
      <c r="D17" s="76">
        <v>4350</v>
      </c>
      <c r="E17" s="77">
        <v>2004</v>
      </c>
      <c r="F17" s="78">
        <f t="shared" si="0"/>
        <v>9959</v>
      </c>
      <c r="G17" s="75">
        <v>12</v>
      </c>
      <c r="H17" s="77">
        <v>4812</v>
      </c>
      <c r="I17" s="78">
        <f t="shared" si="1"/>
        <v>4824</v>
      </c>
      <c r="J17" s="77">
        <v>22027</v>
      </c>
      <c r="K17" s="76">
        <v>0</v>
      </c>
      <c r="L17" s="76">
        <v>20246</v>
      </c>
      <c r="M17" s="79">
        <f t="shared" si="2"/>
        <v>20246</v>
      </c>
      <c r="N17" s="76">
        <v>950</v>
      </c>
      <c r="O17" s="80">
        <v>314</v>
      </c>
      <c r="P17" s="76">
        <v>630</v>
      </c>
      <c r="Q17" s="80">
        <v>437</v>
      </c>
    </row>
    <row r="18" spans="1:1024" ht="21" customHeight="1" x14ac:dyDescent="0.2">
      <c r="A18" s="81" t="s">
        <v>63</v>
      </c>
      <c r="B18" s="75">
        <v>2872</v>
      </c>
      <c r="C18" s="76">
        <v>3728</v>
      </c>
      <c r="D18" s="76">
        <v>4802</v>
      </c>
      <c r="E18" s="77">
        <v>1314</v>
      </c>
      <c r="F18" s="78">
        <f t="shared" si="0"/>
        <v>12716</v>
      </c>
      <c r="G18" s="75">
        <v>0</v>
      </c>
      <c r="H18" s="77">
        <v>243</v>
      </c>
      <c r="I18" s="78">
        <f t="shared" si="1"/>
        <v>243</v>
      </c>
      <c r="J18" s="77">
        <v>11400</v>
      </c>
      <c r="K18" s="76">
        <v>0</v>
      </c>
      <c r="L18" s="76">
        <v>5476</v>
      </c>
      <c r="M18" s="79">
        <f t="shared" si="2"/>
        <v>5476</v>
      </c>
      <c r="N18" s="76">
        <v>1300</v>
      </c>
      <c r="O18" s="80">
        <v>281</v>
      </c>
      <c r="P18" s="76">
        <v>9500</v>
      </c>
      <c r="Q18" s="80">
        <v>3978</v>
      </c>
    </row>
    <row r="19" spans="1:1024" ht="21" customHeight="1" x14ac:dyDescent="0.2">
      <c r="A19" s="81" t="s">
        <v>64</v>
      </c>
      <c r="B19" s="75">
        <v>1080</v>
      </c>
      <c r="C19" s="76">
        <v>687</v>
      </c>
      <c r="D19" s="76">
        <v>2545</v>
      </c>
      <c r="E19" s="77">
        <v>763</v>
      </c>
      <c r="F19" s="78">
        <f t="shared" si="0"/>
        <v>5075</v>
      </c>
      <c r="G19" s="75">
        <v>154</v>
      </c>
      <c r="H19" s="77">
        <v>5432</v>
      </c>
      <c r="I19" s="78">
        <f t="shared" si="1"/>
        <v>5586</v>
      </c>
      <c r="J19" s="77">
        <v>20010</v>
      </c>
      <c r="K19" s="76">
        <v>0</v>
      </c>
      <c r="L19" s="76">
        <v>21527</v>
      </c>
      <c r="M19" s="79">
        <f t="shared" si="2"/>
        <v>21527</v>
      </c>
      <c r="N19" s="76">
        <v>0</v>
      </c>
      <c r="O19" s="80">
        <v>0</v>
      </c>
      <c r="P19" s="76">
        <v>13344</v>
      </c>
      <c r="Q19" s="80">
        <v>9561</v>
      </c>
    </row>
    <row r="20" spans="1:1024" ht="21" customHeight="1" x14ac:dyDescent="0.2">
      <c r="A20" s="81" t="s">
        <v>65</v>
      </c>
      <c r="B20" s="75">
        <v>339</v>
      </c>
      <c r="C20" s="76">
        <v>352</v>
      </c>
      <c r="D20" s="76">
        <v>673</v>
      </c>
      <c r="E20" s="77">
        <v>223</v>
      </c>
      <c r="F20" s="78">
        <f t="shared" si="0"/>
        <v>1587</v>
      </c>
      <c r="G20" s="75">
        <v>1178</v>
      </c>
      <c r="H20" s="77">
        <v>6166</v>
      </c>
      <c r="I20" s="78">
        <f t="shared" si="1"/>
        <v>7344</v>
      </c>
      <c r="J20" s="77">
        <v>69046</v>
      </c>
      <c r="K20" s="76">
        <v>0</v>
      </c>
      <c r="L20" s="76">
        <v>43688</v>
      </c>
      <c r="M20" s="79">
        <f t="shared" si="2"/>
        <v>43688</v>
      </c>
      <c r="N20" s="76">
        <v>1200</v>
      </c>
      <c r="O20" s="80">
        <v>213</v>
      </c>
      <c r="P20" s="76">
        <v>8250</v>
      </c>
      <c r="Q20" s="80">
        <v>5739</v>
      </c>
    </row>
    <row r="21" spans="1:1024" ht="21" customHeight="1" x14ac:dyDescent="0.2">
      <c r="A21" s="81" t="s">
        <v>66</v>
      </c>
      <c r="B21" s="75">
        <v>2260</v>
      </c>
      <c r="C21" s="76">
        <v>1575</v>
      </c>
      <c r="D21" s="76">
        <v>2802</v>
      </c>
      <c r="E21" s="77">
        <v>1088</v>
      </c>
      <c r="F21" s="78">
        <f t="shared" si="0"/>
        <v>7725</v>
      </c>
      <c r="G21" s="75">
        <v>0</v>
      </c>
      <c r="H21" s="77">
        <v>1073</v>
      </c>
      <c r="I21" s="78">
        <f t="shared" si="1"/>
        <v>1073</v>
      </c>
      <c r="J21" s="77">
        <v>7500</v>
      </c>
      <c r="K21" s="76">
        <v>0</v>
      </c>
      <c r="L21" s="76">
        <v>7397</v>
      </c>
      <c r="M21" s="79">
        <f t="shared" si="2"/>
        <v>7397</v>
      </c>
      <c r="N21" s="76">
        <v>0</v>
      </c>
      <c r="O21" s="80">
        <v>0</v>
      </c>
      <c r="P21" s="76">
        <v>0</v>
      </c>
      <c r="Q21" s="80">
        <v>0</v>
      </c>
    </row>
    <row r="22" spans="1:1024" ht="21" customHeight="1" x14ac:dyDescent="0.2">
      <c r="A22" s="81" t="s">
        <v>67</v>
      </c>
      <c r="B22" s="75">
        <v>1149</v>
      </c>
      <c r="C22" s="76">
        <v>1343</v>
      </c>
      <c r="D22" s="76">
        <v>3456</v>
      </c>
      <c r="E22" s="77">
        <v>860</v>
      </c>
      <c r="F22" s="78">
        <f t="shared" si="0"/>
        <v>6808</v>
      </c>
      <c r="G22" s="75">
        <v>0</v>
      </c>
      <c r="H22" s="77">
        <v>446</v>
      </c>
      <c r="I22" s="78">
        <f t="shared" si="1"/>
        <v>446</v>
      </c>
      <c r="J22" s="77">
        <v>5865</v>
      </c>
      <c r="K22" s="76">
        <v>0</v>
      </c>
      <c r="L22" s="76">
        <v>3242</v>
      </c>
      <c r="M22" s="79">
        <f t="shared" si="2"/>
        <v>3242</v>
      </c>
      <c r="N22" s="76">
        <v>300</v>
      </c>
      <c r="O22" s="80">
        <v>25</v>
      </c>
      <c r="P22" s="76">
        <v>0</v>
      </c>
      <c r="Q22" s="80">
        <v>0</v>
      </c>
    </row>
    <row r="23" spans="1:1024" ht="21" customHeight="1" x14ac:dyDescent="0.2">
      <c r="A23" s="81" t="s">
        <v>68</v>
      </c>
      <c r="B23" s="75">
        <v>1507</v>
      </c>
      <c r="C23" s="76">
        <v>1823</v>
      </c>
      <c r="D23" s="76">
        <v>4661</v>
      </c>
      <c r="E23" s="77">
        <v>1080</v>
      </c>
      <c r="F23" s="78">
        <f t="shared" si="0"/>
        <v>9071</v>
      </c>
      <c r="G23" s="75">
        <v>0</v>
      </c>
      <c r="H23" s="77">
        <v>696</v>
      </c>
      <c r="I23" s="78">
        <f t="shared" si="1"/>
        <v>696</v>
      </c>
      <c r="J23" s="77">
        <v>10927</v>
      </c>
      <c r="K23" s="76">
        <v>0</v>
      </c>
      <c r="L23" s="76">
        <v>11055</v>
      </c>
      <c r="M23" s="79">
        <f t="shared" si="2"/>
        <v>11055</v>
      </c>
      <c r="N23" s="76">
        <v>0</v>
      </c>
      <c r="O23" s="80">
        <v>0</v>
      </c>
      <c r="P23" s="76">
        <v>4000</v>
      </c>
      <c r="Q23" s="80">
        <v>2166</v>
      </c>
    </row>
    <row r="24" spans="1:1024" ht="21" customHeight="1" x14ac:dyDescent="0.2">
      <c r="A24" s="81" t="s">
        <v>69</v>
      </c>
      <c r="B24" s="124">
        <v>1536</v>
      </c>
      <c r="C24" s="76">
        <v>1750</v>
      </c>
      <c r="D24" s="125">
        <v>3876</v>
      </c>
      <c r="E24" s="126">
        <v>702</v>
      </c>
      <c r="F24" s="78">
        <f t="shared" si="0"/>
        <v>7864</v>
      </c>
      <c r="G24" s="124">
        <v>0</v>
      </c>
      <c r="H24" s="126">
        <v>75</v>
      </c>
      <c r="I24" s="127">
        <f t="shared" si="1"/>
        <v>75</v>
      </c>
      <c r="J24" s="126">
        <v>6090</v>
      </c>
      <c r="K24" s="125">
        <v>0</v>
      </c>
      <c r="L24" s="125">
        <v>4414</v>
      </c>
      <c r="M24" s="79">
        <f t="shared" si="2"/>
        <v>4414</v>
      </c>
      <c r="N24" s="125">
        <v>0</v>
      </c>
      <c r="O24" s="80">
        <v>0</v>
      </c>
      <c r="P24" s="128">
        <v>0</v>
      </c>
      <c r="Q24" s="80">
        <v>0</v>
      </c>
    </row>
    <row r="25" spans="1:1024" s="3" customFormat="1" ht="21" customHeight="1" x14ac:dyDescent="0.2">
      <c r="A25" s="93" t="s">
        <v>70</v>
      </c>
      <c r="B25" s="94" t="e">
        <f>SUM(#REF!)</f>
        <v>#REF!</v>
      </c>
      <c r="C25" s="94" t="e">
        <f>SUM(#REF!)</f>
        <v>#REF!</v>
      </c>
      <c r="D25" s="94" t="e">
        <f>SUM(#REF!)</f>
        <v>#REF!</v>
      </c>
      <c r="E25" s="94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IS25" s="1"/>
      <c r="AMH25"/>
      <c r="AMI25"/>
      <c r="AMJ25"/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AMH35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6" width="8.5" style="1" customWidth="1"/>
    <col min="17" max="252" width="7.5" style="1" customWidth="1"/>
    <col min="253" max="1022" width="8" style="1" customWidth="1"/>
    <col min="1023" max="1025" width="11.5"/>
  </cols>
  <sheetData>
    <row r="1" spans="1:20" ht="18" customHeight="1" x14ac:dyDescent="0.2">
      <c r="A1" s="679" t="s">
        <v>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20" ht="18" customHeight="1" x14ac:dyDescent="0.2">
      <c r="A2" s="679" t="s">
        <v>83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680" t="s">
        <v>2</v>
      </c>
      <c r="B4" s="680"/>
      <c r="C4" s="681" t="s">
        <v>3</v>
      </c>
      <c r="D4" s="681"/>
      <c r="E4" s="681"/>
      <c r="F4" s="681"/>
      <c r="G4" s="681"/>
      <c r="H4" s="681"/>
      <c r="I4" s="681"/>
      <c r="J4" s="681"/>
      <c r="K4" s="681"/>
      <c r="L4" s="682" t="s">
        <v>4</v>
      </c>
      <c r="M4" s="683" t="s">
        <v>5</v>
      </c>
      <c r="N4" s="683"/>
      <c r="O4" s="683"/>
      <c r="P4" s="683"/>
      <c r="Q4" s="682" t="s">
        <v>6</v>
      </c>
    </row>
    <row r="5" spans="1:20" ht="18" customHeight="1" x14ac:dyDescent="0.2">
      <c r="A5" s="680"/>
      <c r="B5" s="680"/>
      <c r="C5" s="675" t="s">
        <v>7</v>
      </c>
      <c r="D5" s="675"/>
      <c r="E5" s="675"/>
      <c r="F5" s="675"/>
      <c r="G5" s="694" t="s">
        <v>8</v>
      </c>
      <c r="H5" s="694"/>
      <c r="I5" s="694"/>
      <c r="J5" s="694"/>
      <c r="K5" s="695" t="s">
        <v>9</v>
      </c>
      <c r="L5" s="682"/>
      <c r="M5" s="685" t="s">
        <v>10</v>
      </c>
      <c r="N5" s="685"/>
      <c r="O5" s="685" t="s">
        <v>11</v>
      </c>
      <c r="P5" s="685"/>
      <c r="Q5" s="682"/>
    </row>
    <row r="6" spans="1:20" ht="18" customHeight="1" x14ac:dyDescent="0.2">
      <c r="A6" s="680"/>
      <c r="B6" s="680"/>
      <c r="C6" s="675" t="s">
        <v>12</v>
      </c>
      <c r="D6" s="675"/>
      <c r="E6" s="675" t="s">
        <v>13</v>
      </c>
      <c r="F6" s="693" t="s">
        <v>14</v>
      </c>
      <c r="G6" s="686" t="s">
        <v>12</v>
      </c>
      <c r="H6" s="686"/>
      <c r="I6" s="692" t="s">
        <v>13</v>
      </c>
      <c r="J6" s="693" t="s">
        <v>15</v>
      </c>
      <c r="K6" s="695"/>
      <c r="L6" s="682"/>
      <c r="M6" s="685"/>
      <c r="N6" s="685"/>
      <c r="O6" s="685"/>
      <c r="P6" s="685"/>
      <c r="Q6" s="682"/>
    </row>
    <row r="7" spans="1:20" ht="18" customHeight="1" x14ac:dyDescent="0.2">
      <c r="A7" s="680"/>
      <c r="B7" s="680"/>
      <c r="C7" s="4" t="s">
        <v>16</v>
      </c>
      <c r="D7" s="4" t="s">
        <v>17</v>
      </c>
      <c r="E7" s="675"/>
      <c r="F7" s="693"/>
      <c r="G7" s="100" t="s">
        <v>16</v>
      </c>
      <c r="H7" s="101" t="s">
        <v>17</v>
      </c>
      <c r="I7" s="692"/>
      <c r="J7" s="693"/>
      <c r="K7" s="695"/>
      <c r="L7" s="682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677" t="s">
        <v>20</v>
      </c>
      <c r="B8" s="102" t="s">
        <v>21</v>
      </c>
      <c r="C8" s="103">
        <v>2096</v>
      </c>
      <c r="D8" s="103">
        <v>4582</v>
      </c>
      <c r="E8" s="103">
        <v>6718</v>
      </c>
      <c r="F8" s="104">
        <f>SUM(C8:E8)</f>
        <v>13396</v>
      </c>
      <c r="G8" s="105">
        <v>150</v>
      </c>
      <c r="H8" s="104">
        <v>169</v>
      </c>
      <c r="I8" s="104">
        <v>85</v>
      </c>
      <c r="J8" s="106">
        <f>SUM(G8:I8)</f>
        <v>404</v>
      </c>
      <c r="K8" s="107">
        <f>F8+J8</f>
        <v>13800</v>
      </c>
      <c r="L8" s="108">
        <v>0</v>
      </c>
      <c r="M8" s="103">
        <v>13062</v>
      </c>
      <c r="N8" s="103">
        <v>1674633</v>
      </c>
      <c r="O8" s="103">
        <v>516</v>
      </c>
      <c r="P8" s="103">
        <v>56605</v>
      </c>
      <c r="Q8" s="108">
        <v>3</v>
      </c>
      <c r="R8" s="15"/>
      <c r="S8" s="15"/>
      <c r="T8" s="15"/>
    </row>
    <row r="9" spans="1:20" ht="18" customHeight="1" x14ac:dyDescent="0.2">
      <c r="A9" s="677"/>
      <c r="B9" s="109" t="s">
        <v>22</v>
      </c>
      <c r="C9" s="110">
        <v>3026</v>
      </c>
      <c r="D9" s="110">
        <v>4603</v>
      </c>
      <c r="E9" s="110">
        <v>12813</v>
      </c>
      <c r="F9" s="110">
        <f>SUM(C9:E9)</f>
        <v>20442</v>
      </c>
      <c r="G9" s="111">
        <v>92</v>
      </c>
      <c r="H9" s="110">
        <v>142</v>
      </c>
      <c r="I9" s="110">
        <v>169</v>
      </c>
      <c r="J9" s="112">
        <f>SUM(G9:I9)</f>
        <v>403</v>
      </c>
      <c r="K9" s="113">
        <f>F9+J9</f>
        <v>20845</v>
      </c>
      <c r="L9" s="114">
        <v>0</v>
      </c>
      <c r="M9" s="110">
        <v>17422</v>
      </c>
      <c r="N9" s="110">
        <v>1284391</v>
      </c>
      <c r="O9" s="110">
        <v>2915</v>
      </c>
      <c r="P9" s="110">
        <v>207337</v>
      </c>
      <c r="Q9" s="114">
        <v>80</v>
      </c>
      <c r="R9" s="15"/>
      <c r="S9" s="15"/>
      <c r="T9" s="15"/>
    </row>
    <row r="10" spans="1:20" ht="18" customHeight="1" x14ac:dyDescent="0.2">
      <c r="A10" s="677"/>
      <c r="B10" s="109" t="s">
        <v>23</v>
      </c>
      <c r="C10" s="110">
        <v>3020</v>
      </c>
      <c r="D10" s="110">
        <v>3625</v>
      </c>
      <c r="E10" s="110">
        <v>13407</v>
      </c>
      <c r="F10" s="110">
        <f>SUM(C10:E10)</f>
        <v>20052</v>
      </c>
      <c r="G10" s="111">
        <v>85</v>
      </c>
      <c r="H10" s="110">
        <v>159</v>
      </c>
      <c r="I10" s="110">
        <v>133</v>
      </c>
      <c r="J10" s="112">
        <f>SUM(G10:I10)</f>
        <v>377</v>
      </c>
      <c r="K10" s="113">
        <f>F10+J10</f>
        <v>20429</v>
      </c>
      <c r="L10" s="114">
        <v>0</v>
      </c>
      <c r="M10" s="110">
        <v>15454</v>
      </c>
      <c r="N10" s="110">
        <v>677442</v>
      </c>
      <c r="O10" s="110">
        <v>4471</v>
      </c>
      <c r="P10" s="110">
        <v>194578</v>
      </c>
      <c r="Q10" s="114">
        <v>0</v>
      </c>
      <c r="R10" s="15"/>
      <c r="S10" s="15"/>
      <c r="T10" s="15"/>
    </row>
    <row r="11" spans="1:20" ht="18" customHeight="1" x14ac:dyDescent="0.2">
      <c r="A11" s="677"/>
      <c r="B11" s="115" t="s">
        <v>24</v>
      </c>
      <c r="C11" s="116">
        <f t="shared" ref="C11:K11" si="0">SUM(C8:C10)</f>
        <v>8142</v>
      </c>
      <c r="D11" s="116">
        <f t="shared" si="0"/>
        <v>12810</v>
      </c>
      <c r="E11" s="116">
        <f t="shared" si="0"/>
        <v>32938</v>
      </c>
      <c r="F11" s="116">
        <f t="shared" si="0"/>
        <v>53890</v>
      </c>
      <c r="G11" s="117">
        <f t="shared" si="0"/>
        <v>327</v>
      </c>
      <c r="H11" s="116">
        <f t="shared" si="0"/>
        <v>470</v>
      </c>
      <c r="I11" s="116">
        <f t="shared" si="0"/>
        <v>387</v>
      </c>
      <c r="J11" s="118">
        <f t="shared" si="0"/>
        <v>1184</v>
      </c>
      <c r="K11" s="116">
        <f t="shared" si="0"/>
        <v>55074</v>
      </c>
      <c r="L11" s="119">
        <v>0</v>
      </c>
      <c r="M11" s="120">
        <v>45938</v>
      </c>
      <c r="N11" s="116">
        <v>3636466</v>
      </c>
      <c r="O11" s="116">
        <v>7902</v>
      </c>
      <c r="P11" s="116">
        <v>458520</v>
      </c>
      <c r="Q11" s="119">
        <v>83</v>
      </c>
      <c r="R11" s="15"/>
      <c r="S11" s="15"/>
      <c r="T11" s="15"/>
    </row>
    <row r="12" spans="1:20" ht="18" customHeight="1" x14ac:dyDescent="0.2">
      <c r="A12" s="677" t="s">
        <v>25</v>
      </c>
      <c r="B12" s="102" t="s">
        <v>21</v>
      </c>
      <c r="C12" s="103">
        <v>771</v>
      </c>
      <c r="D12" s="103">
        <v>749</v>
      </c>
      <c r="E12" s="103">
        <v>1646</v>
      </c>
      <c r="F12" s="110">
        <f>SUM(C12:E12)</f>
        <v>3166</v>
      </c>
      <c r="G12" s="121">
        <v>204</v>
      </c>
      <c r="H12" s="103">
        <v>140</v>
      </c>
      <c r="I12" s="103">
        <v>66</v>
      </c>
      <c r="J12" s="112">
        <f>SUM(G12:I12)</f>
        <v>410</v>
      </c>
      <c r="K12" s="113">
        <f>F12+J12</f>
        <v>3576</v>
      </c>
      <c r="L12" s="108">
        <v>11</v>
      </c>
      <c r="M12" s="103">
        <v>3087</v>
      </c>
      <c r="N12" s="103">
        <v>169570</v>
      </c>
      <c r="O12" s="103">
        <v>400</v>
      </c>
      <c r="P12" s="103">
        <v>20456</v>
      </c>
      <c r="Q12" s="108">
        <v>10</v>
      </c>
      <c r="R12" s="15"/>
      <c r="S12" s="15"/>
      <c r="T12" s="15"/>
    </row>
    <row r="13" spans="1:20" ht="18" customHeight="1" x14ac:dyDescent="0.2">
      <c r="A13" s="677"/>
      <c r="B13" s="109" t="s">
        <v>22</v>
      </c>
      <c r="C13" s="110">
        <v>1055</v>
      </c>
      <c r="D13" s="110">
        <v>1369</v>
      </c>
      <c r="E13" s="110">
        <v>2478</v>
      </c>
      <c r="F13" s="110">
        <f>SUM(C13:E13)</f>
        <v>4902</v>
      </c>
      <c r="G13" s="111">
        <v>373</v>
      </c>
      <c r="H13" s="110">
        <v>161</v>
      </c>
      <c r="I13" s="110">
        <v>157</v>
      </c>
      <c r="J13" s="112">
        <f>SUM(G13:I13)</f>
        <v>691</v>
      </c>
      <c r="K13" s="113">
        <f>F13+J13</f>
        <v>5593</v>
      </c>
      <c r="L13" s="114">
        <v>22</v>
      </c>
      <c r="M13" s="110">
        <v>4683</v>
      </c>
      <c r="N13" s="110">
        <v>152028</v>
      </c>
      <c r="O13" s="110">
        <v>775</v>
      </c>
      <c r="P13" s="110">
        <v>27265</v>
      </c>
      <c r="Q13" s="114">
        <v>12</v>
      </c>
      <c r="R13" s="15"/>
      <c r="S13" s="15"/>
      <c r="T13" s="15"/>
    </row>
    <row r="14" spans="1:20" ht="18" customHeight="1" x14ac:dyDescent="0.2">
      <c r="A14" s="677"/>
      <c r="B14" s="109" t="s">
        <v>23</v>
      </c>
      <c r="C14" s="110">
        <v>991</v>
      </c>
      <c r="D14" s="110">
        <v>835</v>
      </c>
      <c r="E14" s="110">
        <v>2821</v>
      </c>
      <c r="F14" s="110">
        <f>SUM(C14:E14)</f>
        <v>4647</v>
      </c>
      <c r="G14" s="111">
        <v>269</v>
      </c>
      <c r="H14" s="110">
        <v>93</v>
      </c>
      <c r="I14" s="110">
        <v>168</v>
      </c>
      <c r="J14" s="112">
        <f>SUM(G14:I14)</f>
        <v>530</v>
      </c>
      <c r="K14" s="113">
        <f>F14+J14</f>
        <v>5177</v>
      </c>
      <c r="L14" s="114">
        <v>26</v>
      </c>
      <c r="M14" s="110">
        <v>3747</v>
      </c>
      <c r="N14" s="110">
        <v>70692</v>
      </c>
      <c r="O14" s="110">
        <v>1131</v>
      </c>
      <c r="P14" s="110">
        <v>23165</v>
      </c>
      <c r="Q14" s="114">
        <v>13</v>
      </c>
      <c r="R14" s="15"/>
      <c r="S14" s="15"/>
      <c r="T14" s="15"/>
    </row>
    <row r="15" spans="1:20" ht="18" customHeight="1" x14ac:dyDescent="0.2">
      <c r="A15" s="677"/>
      <c r="B15" s="115" t="s">
        <v>24</v>
      </c>
      <c r="C15" s="116">
        <f t="shared" ref="C15:K15" si="1">SUM(C12:C14)</f>
        <v>2817</v>
      </c>
      <c r="D15" s="116">
        <f t="shared" si="1"/>
        <v>2953</v>
      </c>
      <c r="E15" s="116">
        <f t="shared" si="1"/>
        <v>6945</v>
      </c>
      <c r="F15" s="116">
        <f t="shared" si="1"/>
        <v>12715</v>
      </c>
      <c r="G15" s="117">
        <f t="shared" si="1"/>
        <v>846</v>
      </c>
      <c r="H15" s="116">
        <f t="shared" si="1"/>
        <v>394</v>
      </c>
      <c r="I15" s="116">
        <f t="shared" si="1"/>
        <v>391</v>
      </c>
      <c r="J15" s="118">
        <f t="shared" si="1"/>
        <v>1631</v>
      </c>
      <c r="K15" s="116">
        <f t="shared" si="1"/>
        <v>14346</v>
      </c>
      <c r="L15" s="119">
        <v>59</v>
      </c>
      <c r="M15" s="120">
        <v>11517</v>
      </c>
      <c r="N15" s="116">
        <v>392290</v>
      </c>
      <c r="O15" s="116">
        <v>2306</v>
      </c>
      <c r="P15" s="116">
        <v>70886</v>
      </c>
      <c r="Q15" s="119">
        <v>35</v>
      </c>
      <c r="R15" s="15"/>
      <c r="S15" s="15"/>
      <c r="T15" s="15"/>
    </row>
    <row r="16" spans="1:20" ht="18" customHeight="1" x14ac:dyDescent="0.2">
      <c r="A16" s="678" t="s">
        <v>26</v>
      </c>
      <c r="B16" s="109" t="s">
        <v>27</v>
      </c>
      <c r="C16" s="110">
        <v>8441</v>
      </c>
      <c r="D16" s="110">
        <v>15774</v>
      </c>
      <c r="E16" s="110">
        <v>16357</v>
      </c>
      <c r="F16" s="110">
        <f>SUM(C16:E16)</f>
        <v>40572</v>
      </c>
      <c r="G16" s="111">
        <v>16</v>
      </c>
      <c r="H16" s="110">
        <v>30</v>
      </c>
      <c r="I16" s="110">
        <v>26</v>
      </c>
      <c r="J16" s="112">
        <f>SUM(G16:I16)</f>
        <v>72</v>
      </c>
      <c r="K16" s="113">
        <f>F16+J16</f>
        <v>40644</v>
      </c>
      <c r="L16" s="114">
        <v>1</v>
      </c>
      <c r="M16" s="110">
        <v>32685</v>
      </c>
      <c r="N16" s="110">
        <v>538031</v>
      </c>
      <c r="O16" s="110">
        <v>7676</v>
      </c>
      <c r="P16" s="110">
        <v>121819</v>
      </c>
      <c r="Q16" s="114">
        <v>0</v>
      </c>
      <c r="R16" s="15"/>
      <c r="S16" s="15"/>
      <c r="T16" s="15"/>
    </row>
    <row r="17" spans="1:20" ht="18" customHeight="1" x14ac:dyDescent="0.2">
      <c r="A17" s="678"/>
      <c r="B17" s="109" t="s">
        <v>28</v>
      </c>
      <c r="C17" s="110">
        <v>4464</v>
      </c>
      <c r="D17" s="110">
        <v>4295</v>
      </c>
      <c r="E17" s="110">
        <v>28653</v>
      </c>
      <c r="F17" s="110">
        <f>SUM(C17:E17)</f>
        <v>37412</v>
      </c>
      <c r="G17" s="111">
        <v>6</v>
      </c>
      <c r="H17" s="110">
        <v>16</v>
      </c>
      <c r="I17" s="110">
        <v>92</v>
      </c>
      <c r="J17" s="112">
        <f>SUM(G17:I17)</f>
        <v>114</v>
      </c>
      <c r="K17" s="113">
        <f>F17+J17</f>
        <v>37526</v>
      </c>
      <c r="L17" s="114">
        <v>12</v>
      </c>
      <c r="M17" s="110">
        <v>28178</v>
      </c>
      <c r="N17" s="110">
        <v>416239</v>
      </c>
      <c r="O17" s="110">
        <v>9291</v>
      </c>
      <c r="P17" s="110">
        <v>132345</v>
      </c>
      <c r="Q17" s="114">
        <v>0</v>
      </c>
      <c r="R17" s="15"/>
      <c r="S17" s="15"/>
      <c r="T17" s="15"/>
    </row>
    <row r="18" spans="1:20" ht="18" customHeight="1" x14ac:dyDescent="0.2">
      <c r="A18" s="678"/>
      <c r="B18" s="109" t="s">
        <v>29</v>
      </c>
      <c r="C18" s="110">
        <v>4094</v>
      </c>
      <c r="D18" s="110">
        <v>3371</v>
      </c>
      <c r="E18" s="110">
        <v>27957</v>
      </c>
      <c r="F18" s="110">
        <f>SUM(C18:E18)</f>
        <v>35422</v>
      </c>
      <c r="G18" s="111">
        <v>2</v>
      </c>
      <c r="H18" s="110">
        <v>1</v>
      </c>
      <c r="I18" s="110">
        <v>63</v>
      </c>
      <c r="J18" s="112">
        <f>SUM(G18:I18)</f>
        <v>66</v>
      </c>
      <c r="K18" s="113">
        <f>F18+J18</f>
        <v>35488</v>
      </c>
      <c r="L18" s="114">
        <v>4</v>
      </c>
      <c r="M18" s="110">
        <v>21772</v>
      </c>
      <c r="N18" s="110">
        <v>226304</v>
      </c>
      <c r="O18" s="110">
        <v>13304</v>
      </c>
      <c r="P18" s="110">
        <v>131890</v>
      </c>
      <c r="Q18" s="114">
        <v>0</v>
      </c>
      <c r="R18" s="15"/>
      <c r="S18" s="15"/>
      <c r="T18" s="15"/>
    </row>
    <row r="19" spans="1:20" ht="18" customHeight="1" x14ac:dyDescent="0.2">
      <c r="A19" s="678"/>
      <c r="B19" s="109" t="s">
        <v>24</v>
      </c>
      <c r="C19" s="110">
        <f t="shared" ref="C19:K19" si="2">SUM(C16:C18)</f>
        <v>16999</v>
      </c>
      <c r="D19" s="110">
        <f t="shared" si="2"/>
        <v>23440</v>
      </c>
      <c r="E19" s="110">
        <f t="shared" si="2"/>
        <v>72967</v>
      </c>
      <c r="F19" s="118">
        <f t="shared" si="2"/>
        <v>113406</v>
      </c>
      <c r="G19" s="111">
        <f t="shared" si="2"/>
        <v>24</v>
      </c>
      <c r="H19" s="110">
        <f t="shared" si="2"/>
        <v>47</v>
      </c>
      <c r="I19" s="110">
        <f t="shared" si="2"/>
        <v>181</v>
      </c>
      <c r="J19" s="118">
        <f t="shared" si="2"/>
        <v>252</v>
      </c>
      <c r="K19" s="122">
        <f t="shared" si="2"/>
        <v>113658</v>
      </c>
      <c r="L19" s="119">
        <v>17</v>
      </c>
      <c r="M19" s="120">
        <v>82635</v>
      </c>
      <c r="N19" s="116">
        <v>1180574</v>
      </c>
      <c r="O19" s="116">
        <v>30271</v>
      </c>
      <c r="P19" s="116">
        <v>386054</v>
      </c>
      <c r="Q19" s="119">
        <v>0</v>
      </c>
      <c r="R19" s="15"/>
      <c r="S19" s="15"/>
      <c r="T19" s="15"/>
    </row>
    <row r="20" spans="1:20" ht="18" customHeight="1" x14ac:dyDescent="0.2">
      <c r="A20" s="672" t="s">
        <v>30</v>
      </c>
      <c r="B20" s="102" t="s">
        <v>31</v>
      </c>
      <c r="C20" s="103">
        <v>327</v>
      </c>
      <c r="D20" s="103">
        <v>245</v>
      </c>
      <c r="E20" s="103">
        <v>268</v>
      </c>
      <c r="F20" s="104">
        <f>SUM(C20:E20)</f>
        <v>840</v>
      </c>
      <c r="G20" s="121">
        <v>119</v>
      </c>
      <c r="H20" s="103">
        <v>105</v>
      </c>
      <c r="I20" s="103">
        <v>24</v>
      </c>
      <c r="J20" s="106">
        <f>SUM(G20:I20)</f>
        <v>248</v>
      </c>
      <c r="K20" s="107">
        <f>F20+J20</f>
        <v>1088</v>
      </c>
      <c r="L20" s="108">
        <v>10</v>
      </c>
      <c r="M20" s="103">
        <v>953</v>
      </c>
      <c r="N20" s="103">
        <v>23747</v>
      </c>
      <c r="O20" s="103">
        <v>115</v>
      </c>
      <c r="P20" s="103">
        <v>2496</v>
      </c>
      <c r="Q20" s="108">
        <v>9</v>
      </c>
      <c r="R20" s="15"/>
      <c r="S20" s="15"/>
      <c r="T20" s="15"/>
    </row>
    <row r="21" spans="1:20" ht="18" customHeight="1" x14ac:dyDescent="0.2">
      <c r="A21" s="672"/>
      <c r="B21" s="109" t="s">
        <v>32</v>
      </c>
      <c r="C21" s="110">
        <v>429</v>
      </c>
      <c r="D21" s="110">
        <v>165</v>
      </c>
      <c r="E21" s="110">
        <v>586</v>
      </c>
      <c r="F21" s="110">
        <f>SUM(C21:E21)</f>
        <v>1180</v>
      </c>
      <c r="G21" s="111">
        <v>70</v>
      </c>
      <c r="H21" s="110">
        <v>33</v>
      </c>
      <c r="I21" s="110">
        <v>22</v>
      </c>
      <c r="J21" s="112">
        <f>SUM(G21:I21)</f>
        <v>125</v>
      </c>
      <c r="K21" s="113">
        <f>F21+J21</f>
        <v>1305</v>
      </c>
      <c r="L21" s="114">
        <v>24</v>
      </c>
      <c r="M21" s="110">
        <v>1130</v>
      </c>
      <c r="N21" s="110">
        <v>18892</v>
      </c>
      <c r="O21" s="110">
        <v>190</v>
      </c>
      <c r="P21" s="110">
        <v>3259</v>
      </c>
      <c r="Q21" s="114">
        <v>13</v>
      </c>
      <c r="R21" s="15"/>
      <c r="S21" s="15"/>
      <c r="T21" s="15"/>
    </row>
    <row r="22" spans="1:20" ht="18" customHeight="1" x14ac:dyDescent="0.2">
      <c r="A22" s="672"/>
      <c r="B22" s="109" t="s">
        <v>33</v>
      </c>
      <c r="C22" s="110">
        <v>369</v>
      </c>
      <c r="D22" s="110">
        <v>61</v>
      </c>
      <c r="E22" s="110">
        <v>628</v>
      </c>
      <c r="F22" s="110">
        <f>SUM(C22:E22)</f>
        <v>1058</v>
      </c>
      <c r="G22" s="111">
        <v>82</v>
      </c>
      <c r="H22" s="110">
        <v>17</v>
      </c>
      <c r="I22" s="110">
        <v>24</v>
      </c>
      <c r="J22" s="112">
        <f>SUM(G22:I22)</f>
        <v>123</v>
      </c>
      <c r="K22" s="113">
        <f>F22+J22</f>
        <v>1181</v>
      </c>
      <c r="L22" s="114">
        <v>12</v>
      </c>
      <c r="M22" s="110">
        <v>980</v>
      </c>
      <c r="N22" s="110">
        <v>10371</v>
      </c>
      <c r="O22" s="110">
        <v>224</v>
      </c>
      <c r="P22" s="110">
        <v>2311</v>
      </c>
      <c r="Q22" s="114">
        <v>5</v>
      </c>
      <c r="R22" s="15"/>
      <c r="S22" s="15"/>
      <c r="T22" s="15"/>
    </row>
    <row r="23" spans="1:20" ht="18" customHeight="1" x14ac:dyDescent="0.2">
      <c r="A23" s="672"/>
      <c r="B23" s="115" t="s">
        <v>24</v>
      </c>
      <c r="C23" s="116">
        <f t="shared" ref="C23:K23" si="3">SUM(C20:C22)</f>
        <v>1125</v>
      </c>
      <c r="D23" s="116">
        <f t="shared" si="3"/>
        <v>471</v>
      </c>
      <c r="E23" s="116">
        <f t="shared" si="3"/>
        <v>1482</v>
      </c>
      <c r="F23" s="118">
        <f t="shared" si="3"/>
        <v>3078</v>
      </c>
      <c r="G23" s="117">
        <f t="shared" si="3"/>
        <v>271</v>
      </c>
      <c r="H23" s="116">
        <f t="shared" si="3"/>
        <v>155</v>
      </c>
      <c r="I23" s="116">
        <f t="shared" si="3"/>
        <v>70</v>
      </c>
      <c r="J23" s="118">
        <f t="shared" si="3"/>
        <v>496</v>
      </c>
      <c r="K23" s="116">
        <f t="shared" si="3"/>
        <v>3574</v>
      </c>
      <c r="L23" s="119">
        <v>46</v>
      </c>
      <c r="M23" s="120">
        <v>3063</v>
      </c>
      <c r="N23" s="116">
        <v>53010</v>
      </c>
      <c r="O23" s="116">
        <v>529</v>
      </c>
      <c r="P23" s="116">
        <v>8066</v>
      </c>
      <c r="Q23" s="119">
        <v>27</v>
      </c>
      <c r="R23" s="15"/>
      <c r="S23" s="15"/>
      <c r="T23" s="15"/>
    </row>
    <row r="24" spans="1:20" ht="18" customHeight="1" x14ac:dyDescent="0.2">
      <c r="A24" s="672" t="s">
        <v>34</v>
      </c>
      <c r="B24" s="102" t="s">
        <v>35</v>
      </c>
      <c r="C24" s="103">
        <v>3399</v>
      </c>
      <c r="D24" s="103">
        <v>2779</v>
      </c>
      <c r="E24" s="103">
        <v>17400</v>
      </c>
      <c r="F24" s="110">
        <f>SUM(C24:E24)</f>
        <v>23578</v>
      </c>
      <c r="G24" s="121">
        <v>837</v>
      </c>
      <c r="H24" s="103">
        <v>2178</v>
      </c>
      <c r="I24" s="103">
        <v>123</v>
      </c>
      <c r="J24" s="112">
        <f>SUM(G24:I24)</f>
        <v>3138</v>
      </c>
      <c r="K24" s="113">
        <f>F24+J24</f>
        <v>26716</v>
      </c>
      <c r="L24" s="108">
        <v>255</v>
      </c>
      <c r="M24" s="103">
        <v>24081</v>
      </c>
      <c r="N24" s="103">
        <v>1832663</v>
      </c>
      <c r="O24" s="103">
        <v>2037</v>
      </c>
      <c r="P24" s="103">
        <v>147249</v>
      </c>
      <c r="Q24" s="108">
        <v>103</v>
      </c>
      <c r="R24" s="15"/>
      <c r="S24" s="15"/>
      <c r="T24" s="15"/>
    </row>
    <row r="25" spans="1:20" ht="18" customHeight="1" x14ac:dyDescent="0.2">
      <c r="A25" s="672"/>
      <c r="B25" s="109" t="s">
        <v>36</v>
      </c>
      <c r="C25" s="110">
        <v>4564</v>
      </c>
      <c r="D25" s="110">
        <v>4732</v>
      </c>
      <c r="E25" s="110">
        <v>15540</v>
      </c>
      <c r="F25" s="110">
        <f>SUM(C25:E25)</f>
        <v>24836</v>
      </c>
      <c r="G25" s="111">
        <v>679</v>
      </c>
      <c r="H25" s="110">
        <v>1852</v>
      </c>
      <c r="I25" s="110">
        <v>185</v>
      </c>
      <c r="J25" s="112">
        <f>SUM(G25:I25)</f>
        <v>2716</v>
      </c>
      <c r="K25" s="113">
        <f>F25+J25</f>
        <v>27552</v>
      </c>
      <c r="L25" s="114">
        <v>214</v>
      </c>
      <c r="M25" s="110">
        <v>22659</v>
      </c>
      <c r="N25" s="110">
        <v>1542801</v>
      </c>
      <c r="O25" s="110">
        <v>4245</v>
      </c>
      <c r="P25" s="110">
        <v>270996</v>
      </c>
      <c r="Q25" s="114">
        <v>16</v>
      </c>
      <c r="R25" s="15"/>
      <c r="S25" s="15"/>
      <c r="T25" s="15"/>
    </row>
    <row r="26" spans="1:20" ht="18" customHeight="1" x14ac:dyDescent="0.2">
      <c r="A26" s="672"/>
      <c r="B26" s="109" t="s">
        <v>37</v>
      </c>
      <c r="C26" s="110">
        <v>11077</v>
      </c>
      <c r="D26" s="110">
        <v>8882</v>
      </c>
      <c r="E26" s="110">
        <v>42434</v>
      </c>
      <c r="F26" s="110">
        <f>SUM(C26:E26)</f>
        <v>62393</v>
      </c>
      <c r="G26" s="111">
        <v>1085</v>
      </c>
      <c r="H26" s="110">
        <v>1927</v>
      </c>
      <c r="I26" s="110">
        <v>467</v>
      </c>
      <c r="J26" s="112">
        <f>SUM(G26:I26)</f>
        <v>3479</v>
      </c>
      <c r="K26" s="113">
        <f>F26+J26</f>
        <v>65872</v>
      </c>
      <c r="L26" s="114">
        <v>2270</v>
      </c>
      <c r="M26" s="110">
        <v>44014</v>
      </c>
      <c r="N26" s="110">
        <v>1572623</v>
      </c>
      <c r="O26" s="110">
        <v>20215</v>
      </c>
      <c r="P26" s="110">
        <v>710677</v>
      </c>
      <c r="Q26" s="114">
        <v>59</v>
      </c>
      <c r="R26" s="15"/>
      <c r="S26" s="15"/>
      <c r="T26" s="15"/>
    </row>
    <row r="27" spans="1:20" ht="18" customHeight="1" x14ac:dyDescent="0.2">
      <c r="A27" s="672"/>
      <c r="B27" s="109" t="s">
        <v>38</v>
      </c>
      <c r="C27" s="110">
        <v>3706</v>
      </c>
      <c r="D27" s="110">
        <v>2249</v>
      </c>
      <c r="E27" s="110">
        <v>14683</v>
      </c>
      <c r="F27" s="110">
        <f>SUM(C27:E27)</f>
        <v>20638</v>
      </c>
      <c r="G27" s="111">
        <v>683</v>
      </c>
      <c r="H27" s="110">
        <v>1416</v>
      </c>
      <c r="I27" s="110">
        <v>204</v>
      </c>
      <c r="J27" s="112">
        <f>SUM(G27:I27)</f>
        <v>2303</v>
      </c>
      <c r="K27" s="113">
        <f>F27+J27</f>
        <v>22941</v>
      </c>
      <c r="L27" s="114">
        <v>1805</v>
      </c>
      <c r="M27" s="110">
        <v>10662</v>
      </c>
      <c r="N27" s="110">
        <v>172079</v>
      </c>
      <c r="O27" s="110">
        <v>11419</v>
      </c>
      <c r="P27" s="110">
        <v>178689</v>
      </c>
      <c r="Q27" s="114">
        <v>133</v>
      </c>
      <c r="R27" s="15"/>
      <c r="S27" s="15"/>
      <c r="T27" s="15"/>
    </row>
    <row r="28" spans="1:20" ht="18" customHeight="1" x14ac:dyDescent="0.2">
      <c r="A28" s="672"/>
      <c r="B28" s="115" t="s">
        <v>24</v>
      </c>
      <c r="C28" s="110">
        <f t="shared" ref="C28:K28" si="4">SUM(C24:C27)</f>
        <v>22746</v>
      </c>
      <c r="D28" s="110">
        <f t="shared" si="4"/>
        <v>18642</v>
      </c>
      <c r="E28" s="110">
        <f t="shared" si="4"/>
        <v>90057</v>
      </c>
      <c r="F28" s="118">
        <f t="shared" si="4"/>
        <v>131445</v>
      </c>
      <c r="G28" s="117">
        <f t="shared" si="4"/>
        <v>3284</v>
      </c>
      <c r="H28" s="116">
        <f t="shared" si="4"/>
        <v>7373</v>
      </c>
      <c r="I28" s="116">
        <f t="shared" si="4"/>
        <v>979</v>
      </c>
      <c r="J28" s="118">
        <f t="shared" si="4"/>
        <v>11636</v>
      </c>
      <c r="K28" s="110">
        <f t="shared" si="4"/>
        <v>143081</v>
      </c>
      <c r="L28" s="114">
        <v>4544</v>
      </c>
      <c r="M28" s="120">
        <v>101416</v>
      </c>
      <c r="N28" s="116">
        <v>5120166</v>
      </c>
      <c r="O28" s="110">
        <v>37916</v>
      </c>
      <c r="P28" s="110">
        <v>1307611</v>
      </c>
      <c r="Q28" s="114">
        <v>317</v>
      </c>
      <c r="R28" s="15"/>
      <c r="S28" s="15"/>
      <c r="T28" s="15"/>
    </row>
    <row r="29" spans="1:20" ht="18" customHeight="1" x14ac:dyDescent="0.2">
      <c r="A29" s="673" t="s">
        <v>39</v>
      </c>
      <c r="B29" s="673"/>
      <c r="C29" s="103">
        <v>4876</v>
      </c>
      <c r="D29" s="103">
        <v>13199</v>
      </c>
      <c r="E29" s="103">
        <v>44734</v>
      </c>
      <c r="F29" s="110">
        <f>SUM(C29:E29)</f>
        <v>62809</v>
      </c>
      <c r="G29" s="674" t="s">
        <v>40</v>
      </c>
      <c r="H29" s="666" t="s">
        <v>40</v>
      </c>
      <c r="I29" s="666" t="s">
        <v>40</v>
      </c>
      <c r="J29" s="667" t="s">
        <v>40</v>
      </c>
      <c r="K29" s="103">
        <f>SUM(C29:E29)</f>
        <v>62809</v>
      </c>
      <c r="L29" s="108">
        <v>23652</v>
      </c>
      <c r="M29" s="103">
        <v>12205</v>
      </c>
      <c r="N29" s="668" t="s">
        <v>40</v>
      </c>
      <c r="O29" s="103">
        <v>36685</v>
      </c>
      <c r="P29" s="668" t="s">
        <v>40</v>
      </c>
      <c r="Q29" s="108">
        <v>24036</v>
      </c>
      <c r="R29" s="15"/>
      <c r="S29" s="15"/>
      <c r="T29" s="15"/>
    </row>
    <row r="30" spans="1:20" ht="18" customHeight="1" x14ac:dyDescent="0.2">
      <c r="A30" s="669" t="s">
        <v>41</v>
      </c>
      <c r="B30" s="669"/>
      <c r="C30" s="110">
        <v>84487</v>
      </c>
      <c r="D30" s="110">
        <v>69835</v>
      </c>
      <c r="E30" s="110">
        <v>227709</v>
      </c>
      <c r="F30" s="110">
        <f>SUM(C30:E30)</f>
        <v>382031</v>
      </c>
      <c r="G30" s="674"/>
      <c r="H30" s="666"/>
      <c r="I30" s="666"/>
      <c r="J30" s="667"/>
      <c r="K30" s="110">
        <f>SUM(C30:E30)</f>
        <v>382031</v>
      </c>
      <c r="L30" s="114">
        <v>0</v>
      </c>
      <c r="M30" s="110">
        <v>79219</v>
      </c>
      <c r="N30" s="668"/>
      <c r="O30" s="110">
        <v>233509</v>
      </c>
      <c r="P30" s="668"/>
      <c r="Q30" s="114">
        <v>47871</v>
      </c>
      <c r="R30" s="15"/>
      <c r="S30" s="15"/>
      <c r="T30" s="15"/>
    </row>
    <row r="31" spans="1:20" ht="18" customHeight="1" x14ac:dyDescent="0.2">
      <c r="A31" s="670" t="s">
        <v>42</v>
      </c>
      <c r="B31" s="670"/>
      <c r="C31" s="110">
        <v>1292</v>
      </c>
      <c r="D31" s="110">
        <v>907</v>
      </c>
      <c r="E31" s="110">
        <v>1486</v>
      </c>
      <c r="F31" s="110">
        <f>SUM(C31:E31)</f>
        <v>3685</v>
      </c>
      <c r="G31" s="674"/>
      <c r="H31" s="666"/>
      <c r="I31" s="666"/>
      <c r="J31" s="667"/>
      <c r="K31" s="110">
        <f>SUM(C31:E31)</f>
        <v>3685</v>
      </c>
      <c r="L31" s="114">
        <v>0</v>
      </c>
      <c r="M31" s="110">
        <v>1184</v>
      </c>
      <c r="N31" s="668"/>
      <c r="O31" s="110">
        <v>2382</v>
      </c>
      <c r="P31" s="668"/>
      <c r="Q31" s="114">
        <v>0</v>
      </c>
      <c r="R31" s="15"/>
      <c r="S31" s="15"/>
      <c r="T31" s="15"/>
    </row>
    <row r="32" spans="1:20" ht="18" customHeight="1" x14ac:dyDescent="0.2">
      <c r="A32" s="671" t="s">
        <v>43</v>
      </c>
      <c r="B32" s="671"/>
      <c r="C32" s="116">
        <v>33082</v>
      </c>
      <c r="D32" s="116">
        <v>22732</v>
      </c>
      <c r="E32" s="116">
        <v>11726</v>
      </c>
      <c r="F32" s="118">
        <f>SUM(C32:E32)</f>
        <v>67540</v>
      </c>
      <c r="G32" s="674"/>
      <c r="H32" s="666"/>
      <c r="I32" s="666"/>
      <c r="J32" s="667"/>
      <c r="K32" s="116">
        <f>SUM(C32:E32)</f>
        <v>67540</v>
      </c>
      <c r="L32" s="119">
        <v>0</v>
      </c>
      <c r="M32" s="116">
        <v>36578</v>
      </c>
      <c r="N32" s="668"/>
      <c r="O32" s="116">
        <v>19892</v>
      </c>
      <c r="P32" s="668"/>
      <c r="Q32" s="119">
        <v>210</v>
      </c>
      <c r="R32" s="15"/>
      <c r="S32" s="15"/>
      <c r="T32" s="15"/>
    </row>
    <row r="33" spans="1:17" x14ac:dyDescent="0.2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2.75" customHeight="1" x14ac:dyDescent="0.2">
      <c r="A34" s="696" t="s">
        <v>84</v>
      </c>
      <c r="B34" s="696"/>
      <c r="C34" s="696"/>
      <c r="D34" s="696"/>
      <c r="E34" s="696"/>
      <c r="F34" s="696"/>
      <c r="G34" s="696"/>
      <c r="H34" s="696"/>
      <c r="I34" s="696"/>
      <c r="J34" s="696"/>
      <c r="K34" s="696"/>
      <c r="L34" s="696"/>
      <c r="M34" s="696"/>
      <c r="N34" s="696"/>
      <c r="O34" s="696"/>
      <c r="P34" s="696"/>
      <c r="Q34" s="696"/>
    </row>
    <row r="35" spans="1:17" x14ac:dyDescent="0.2">
      <c r="A35" s="697" t="s">
        <v>85</v>
      </c>
      <c r="B35" s="697"/>
      <c r="C35" s="697"/>
      <c r="D35" s="697"/>
      <c r="E35" s="697"/>
      <c r="F35" s="697"/>
      <c r="G35" s="697"/>
      <c r="H35" s="697"/>
      <c r="I35" s="697"/>
      <c r="J35" s="697"/>
      <c r="K35" s="697"/>
      <c r="L35" s="697"/>
      <c r="M35" s="697"/>
      <c r="N35" s="697"/>
      <c r="O35" s="697"/>
      <c r="P35" s="697"/>
      <c r="Q35" s="697"/>
    </row>
  </sheetData>
  <mergeCells count="35"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  <mergeCell ref="I6:I7"/>
    <mergeCell ref="J6:J7"/>
    <mergeCell ref="A8:A11"/>
    <mergeCell ref="A12:A15"/>
    <mergeCell ref="A16:A19"/>
    <mergeCell ref="A20:A23"/>
    <mergeCell ref="A24:A28"/>
    <mergeCell ref="A29:B29"/>
    <mergeCell ref="G29:G32"/>
    <mergeCell ref="H29:H32"/>
    <mergeCell ref="A34:Q34"/>
    <mergeCell ref="A35:Q35"/>
    <mergeCell ref="I29:I32"/>
    <mergeCell ref="J29:J32"/>
    <mergeCell ref="N29:N32"/>
    <mergeCell ref="P29:P32"/>
    <mergeCell ref="A30:B30"/>
    <mergeCell ref="A31:B31"/>
    <mergeCell ref="A32:B32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  <pageSetUpPr fitToPage="1"/>
  </sheetPr>
  <dimension ref="A1:AMF28"/>
  <sheetViews>
    <sheetView zoomScale="85" zoomScaleNormal="85" workbookViewId="0">
      <selection sqref="A1:Q1"/>
    </sheetView>
  </sheetViews>
  <sheetFormatPr defaultRowHeight="12.75" x14ac:dyDescent="0.2"/>
  <cols>
    <col min="1" max="1" width="19.2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1020" width="8" style="1" customWidth="1"/>
    <col min="1021" max="1025" width="11.5"/>
  </cols>
  <sheetData>
    <row r="1" spans="1:17" ht="18.75" x14ac:dyDescent="0.2">
      <c r="A1" s="679" t="s">
        <v>44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7" ht="18.75" x14ac:dyDescent="0.2">
      <c r="A2" s="679" t="s">
        <v>86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 x14ac:dyDescent="0.2">
      <c r="A4" s="691" t="s">
        <v>46</v>
      </c>
      <c r="B4" s="688" t="s">
        <v>47</v>
      </c>
      <c r="C4" s="688"/>
      <c r="D4" s="688"/>
      <c r="E4" s="688"/>
      <c r="F4" s="688" t="s">
        <v>48</v>
      </c>
      <c r="G4" s="688"/>
      <c r="H4" s="688"/>
      <c r="I4" s="688"/>
      <c r="J4" s="688" t="s">
        <v>49</v>
      </c>
      <c r="K4" s="688"/>
      <c r="L4" s="688"/>
      <c r="M4" s="688"/>
      <c r="N4" s="688" t="s">
        <v>30</v>
      </c>
      <c r="O4" s="688"/>
      <c r="P4" s="688"/>
      <c r="Q4" s="688"/>
    </row>
    <row r="5" spans="1:17" ht="20.100000000000001" customHeight="1" x14ac:dyDescent="0.2">
      <c r="A5" s="691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7" ht="20.100000000000001" customHeight="1" x14ac:dyDescent="0.2">
      <c r="A6" s="29" t="s">
        <v>51</v>
      </c>
      <c r="B6" s="30">
        <v>1133</v>
      </c>
      <c r="C6" s="31">
        <v>2100</v>
      </c>
      <c r="D6" s="32">
        <v>1896</v>
      </c>
      <c r="E6" s="33">
        <f t="shared" ref="E6:E24" si="0">D6+C6+B6</f>
        <v>5129</v>
      </c>
      <c r="F6" s="34">
        <v>104</v>
      </c>
      <c r="G6" s="34">
        <v>150</v>
      </c>
      <c r="H6" s="35">
        <v>106</v>
      </c>
      <c r="I6" s="33">
        <f t="shared" ref="I6:I24" si="1">H6+G6+F6</f>
        <v>360</v>
      </c>
      <c r="J6" s="34">
        <v>1273</v>
      </c>
      <c r="K6" s="34">
        <v>1158</v>
      </c>
      <c r="L6" s="35">
        <v>703</v>
      </c>
      <c r="M6" s="36">
        <f t="shared" ref="M6:M24" si="2">L6+K6+J6</f>
        <v>3134</v>
      </c>
      <c r="N6" s="34">
        <v>12</v>
      </c>
      <c r="O6" s="34">
        <v>8</v>
      </c>
      <c r="P6" s="34">
        <v>7</v>
      </c>
      <c r="Q6" s="36">
        <f t="shared" ref="Q6:Q24" si="3">P6+O6+N6</f>
        <v>27</v>
      </c>
    </row>
    <row r="7" spans="1:17" ht="20.100000000000001" customHeight="1" x14ac:dyDescent="0.2">
      <c r="A7" s="29" t="s">
        <v>52</v>
      </c>
      <c r="B7" s="38">
        <v>677</v>
      </c>
      <c r="C7" s="39">
        <v>745</v>
      </c>
      <c r="D7" s="40">
        <v>1056</v>
      </c>
      <c r="E7" s="36">
        <f t="shared" si="0"/>
        <v>2478</v>
      </c>
      <c r="F7" s="39">
        <v>310</v>
      </c>
      <c r="G7" s="39">
        <v>354</v>
      </c>
      <c r="H7" s="40">
        <v>359</v>
      </c>
      <c r="I7" s="36">
        <f t="shared" si="1"/>
        <v>1023</v>
      </c>
      <c r="J7" s="39">
        <v>3390</v>
      </c>
      <c r="K7" s="39">
        <v>2678</v>
      </c>
      <c r="L7" s="40">
        <v>3147</v>
      </c>
      <c r="M7" s="36">
        <f t="shared" si="2"/>
        <v>9215</v>
      </c>
      <c r="N7" s="39">
        <v>0</v>
      </c>
      <c r="O7" s="39">
        <v>2</v>
      </c>
      <c r="P7" s="39">
        <v>3</v>
      </c>
      <c r="Q7" s="36">
        <f t="shared" si="3"/>
        <v>5</v>
      </c>
    </row>
    <row r="8" spans="1:17" ht="20.100000000000001" customHeight="1" x14ac:dyDescent="0.2">
      <c r="A8" s="29" t="s">
        <v>53</v>
      </c>
      <c r="B8" s="38">
        <v>50</v>
      </c>
      <c r="C8" s="39">
        <v>28</v>
      </c>
      <c r="D8" s="40">
        <v>49</v>
      </c>
      <c r="E8" s="36">
        <f t="shared" si="0"/>
        <v>127</v>
      </c>
      <c r="F8" s="39">
        <v>408</v>
      </c>
      <c r="G8" s="39">
        <v>619</v>
      </c>
      <c r="H8" s="40">
        <v>819</v>
      </c>
      <c r="I8" s="36">
        <f t="shared" si="1"/>
        <v>1846</v>
      </c>
      <c r="J8" s="39">
        <v>4093</v>
      </c>
      <c r="K8" s="39">
        <v>3771</v>
      </c>
      <c r="L8" s="40">
        <v>3409</v>
      </c>
      <c r="M8" s="36">
        <f t="shared" si="2"/>
        <v>11273</v>
      </c>
      <c r="N8" s="39">
        <v>1</v>
      </c>
      <c r="O8" s="39">
        <v>1</v>
      </c>
      <c r="P8" s="39">
        <v>0</v>
      </c>
      <c r="Q8" s="36">
        <f t="shared" si="3"/>
        <v>2</v>
      </c>
    </row>
    <row r="9" spans="1:17" ht="20.100000000000001" customHeight="1" x14ac:dyDescent="0.2">
      <c r="A9" s="29" t="s">
        <v>54</v>
      </c>
      <c r="B9" s="38">
        <v>841</v>
      </c>
      <c r="C9" s="39">
        <v>1071</v>
      </c>
      <c r="D9" s="40">
        <v>1279</v>
      </c>
      <c r="E9" s="36">
        <f t="shared" si="0"/>
        <v>3191</v>
      </c>
      <c r="F9" s="39">
        <v>17</v>
      </c>
      <c r="G9" s="39">
        <v>12</v>
      </c>
      <c r="H9" s="40">
        <v>11</v>
      </c>
      <c r="I9" s="36">
        <f t="shared" si="1"/>
        <v>40</v>
      </c>
      <c r="J9" s="39">
        <v>2436</v>
      </c>
      <c r="K9" s="39">
        <v>2173</v>
      </c>
      <c r="L9" s="40">
        <v>2215</v>
      </c>
      <c r="M9" s="36">
        <f t="shared" si="2"/>
        <v>6824</v>
      </c>
      <c r="N9" s="39">
        <v>146</v>
      </c>
      <c r="O9" s="39">
        <v>200</v>
      </c>
      <c r="P9" s="39">
        <v>206</v>
      </c>
      <c r="Q9" s="36">
        <f t="shared" si="3"/>
        <v>552</v>
      </c>
    </row>
    <row r="10" spans="1:17" ht="20.100000000000001" customHeight="1" x14ac:dyDescent="0.2">
      <c r="A10" s="29" t="s">
        <v>55</v>
      </c>
      <c r="B10" s="38">
        <v>25</v>
      </c>
      <c r="C10" s="39">
        <v>25</v>
      </c>
      <c r="D10" s="40">
        <v>12</v>
      </c>
      <c r="E10" s="36">
        <f t="shared" si="0"/>
        <v>62</v>
      </c>
      <c r="F10" s="39">
        <v>58</v>
      </c>
      <c r="G10" s="39">
        <v>41</v>
      </c>
      <c r="H10" s="40">
        <v>56</v>
      </c>
      <c r="I10" s="36">
        <f t="shared" si="1"/>
        <v>155</v>
      </c>
      <c r="J10" s="39">
        <v>2998</v>
      </c>
      <c r="K10" s="39">
        <v>2245</v>
      </c>
      <c r="L10" s="40">
        <v>2069</v>
      </c>
      <c r="M10" s="36">
        <f t="shared" si="2"/>
        <v>7312</v>
      </c>
      <c r="N10" s="39">
        <v>0</v>
      </c>
      <c r="O10" s="39">
        <v>0</v>
      </c>
      <c r="P10" s="39">
        <v>0</v>
      </c>
      <c r="Q10" s="36">
        <f t="shared" si="3"/>
        <v>0</v>
      </c>
    </row>
    <row r="11" spans="1:17" ht="20.100000000000001" customHeight="1" x14ac:dyDescent="0.2">
      <c r="A11" s="29" t="s">
        <v>56</v>
      </c>
      <c r="B11" s="41">
        <v>466</v>
      </c>
      <c r="C11" s="39">
        <v>472</v>
      </c>
      <c r="D11" s="42">
        <v>425</v>
      </c>
      <c r="E11" s="36">
        <f t="shared" si="0"/>
        <v>1363</v>
      </c>
      <c r="F11" s="39">
        <v>120</v>
      </c>
      <c r="G11" s="39">
        <v>243</v>
      </c>
      <c r="H11" s="39">
        <v>202</v>
      </c>
      <c r="I11" s="36">
        <f t="shared" si="1"/>
        <v>565</v>
      </c>
      <c r="J11" s="39">
        <v>1429</v>
      </c>
      <c r="K11" s="39">
        <v>1452</v>
      </c>
      <c r="L11" s="39">
        <v>1258</v>
      </c>
      <c r="M11" s="36">
        <f t="shared" si="2"/>
        <v>4139</v>
      </c>
      <c r="N11" s="39">
        <v>90</v>
      </c>
      <c r="O11" s="39">
        <v>36</v>
      </c>
      <c r="P11" s="45">
        <v>21</v>
      </c>
      <c r="Q11" s="46">
        <f t="shared" si="3"/>
        <v>147</v>
      </c>
    </row>
    <row r="12" spans="1:17" ht="20.100000000000001" customHeight="1" x14ac:dyDescent="0.2">
      <c r="A12" s="29" t="s">
        <v>57</v>
      </c>
      <c r="B12" s="38">
        <v>1000</v>
      </c>
      <c r="C12" s="39">
        <v>1456</v>
      </c>
      <c r="D12" s="40">
        <v>1336</v>
      </c>
      <c r="E12" s="36">
        <f t="shared" si="0"/>
        <v>3792</v>
      </c>
      <c r="F12" s="39">
        <v>76</v>
      </c>
      <c r="G12" s="39">
        <v>115</v>
      </c>
      <c r="H12" s="40">
        <v>333</v>
      </c>
      <c r="I12" s="36">
        <f t="shared" si="1"/>
        <v>524</v>
      </c>
      <c r="J12" s="39">
        <v>2685</v>
      </c>
      <c r="K12" s="39">
        <v>2626</v>
      </c>
      <c r="L12" s="40">
        <v>2671</v>
      </c>
      <c r="M12" s="36">
        <f t="shared" si="2"/>
        <v>7982</v>
      </c>
      <c r="N12" s="39">
        <v>1</v>
      </c>
      <c r="O12" s="39">
        <v>4</v>
      </c>
      <c r="P12" s="39">
        <v>3</v>
      </c>
      <c r="Q12" s="36">
        <f t="shared" si="3"/>
        <v>8</v>
      </c>
    </row>
    <row r="13" spans="1:17" ht="20.100000000000001" customHeight="1" x14ac:dyDescent="0.2">
      <c r="A13" s="29" t="s">
        <v>58</v>
      </c>
      <c r="B13" s="38">
        <v>52</v>
      </c>
      <c r="C13" s="39">
        <v>34</v>
      </c>
      <c r="D13" s="40">
        <v>34</v>
      </c>
      <c r="E13" s="36">
        <f t="shared" si="0"/>
        <v>120</v>
      </c>
      <c r="F13" s="39">
        <v>370</v>
      </c>
      <c r="G13" s="39">
        <v>444</v>
      </c>
      <c r="H13" s="40">
        <v>226</v>
      </c>
      <c r="I13" s="36">
        <f t="shared" si="1"/>
        <v>1040</v>
      </c>
      <c r="J13" s="39">
        <v>2499</v>
      </c>
      <c r="K13" s="39">
        <v>2547</v>
      </c>
      <c r="L13" s="40">
        <v>2602</v>
      </c>
      <c r="M13" s="36">
        <f t="shared" si="2"/>
        <v>7648</v>
      </c>
      <c r="N13" s="39">
        <v>0</v>
      </c>
      <c r="O13" s="39">
        <v>0</v>
      </c>
      <c r="P13" s="39">
        <v>0</v>
      </c>
      <c r="Q13" s="36">
        <f t="shared" si="3"/>
        <v>0</v>
      </c>
    </row>
    <row r="14" spans="1:17" ht="20.100000000000001" customHeight="1" x14ac:dyDescent="0.2">
      <c r="A14" s="29" t="s">
        <v>59</v>
      </c>
      <c r="B14" s="38">
        <v>794</v>
      </c>
      <c r="C14" s="39">
        <v>1073</v>
      </c>
      <c r="D14" s="40">
        <v>1389</v>
      </c>
      <c r="E14" s="36">
        <f t="shared" si="0"/>
        <v>3256</v>
      </c>
      <c r="F14" s="39">
        <v>9</v>
      </c>
      <c r="G14" s="39">
        <v>13</v>
      </c>
      <c r="H14" s="40">
        <v>11</v>
      </c>
      <c r="I14" s="36">
        <f t="shared" si="1"/>
        <v>33</v>
      </c>
      <c r="J14" s="39">
        <v>1446</v>
      </c>
      <c r="K14" s="39">
        <v>1482</v>
      </c>
      <c r="L14" s="40">
        <v>1558</v>
      </c>
      <c r="M14" s="36">
        <f t="shared" si="2"/>
        <v>4486</v>
      </c>
      <c r="N14" s="39">
        <v>263</v>
      </c>
      <c r="O14" s="39">
        <v>365</v>
      </c>
      <c r="P14" s="39">
        <v>480</v>
      </c>
      <c r="Q14" s="36">
        <f t="shared" si="3"/>
        <v>1108</v>
      </c>
    </row>
    <row r="15" spans="1:17" ht="20.100000000000001" customHeight="1" x14ac:dyDescent="0.2">
      <c r="A15" s="29" t="s">
        <v>60</v>
      </c>
      <c r="B15" s="38">
        <v>587</v>
      </c>
      <c r="C15" s="39">
        <v>650</v>
      </c>
      <c r="D15" s="40">
        <v>638</v>
      </c>
      <c r="E15" s="36">
        <f t="shared" si="0"/>
        <v>1875</v>
      </c>
      <c r="F15" s="39">
        <v>158</v>
      </c>
      <c r="G15" s="39">
        <v>237</v>
      </c>
      <c r="H15" s="40">
        <v>182</v>
      </c>
      <c r="I15" s="36">
        <f t="shared" si="1"/>
        <v>577</v>
      </c>
      <c r="J15" s="39">
        <v>697</v>
      </c>
      <c r="K15" s="39">
        <v>515</v>
      </c>
      <c r="L15" s="40">
        <v>390</v>
      </c>
      <c r="M15" s="36">
        <f t="shared" si="2"/>
        <v>1602</v>
      </c>
      <c r="N15" s="39">
        <v>136</v>
      </c>
      <c r="O15" s="39">
        <v>162</v>
      </c>
      <c r="P15" s="39">
        <v>74</v>
      </c>
      <c r="Q15" s="36">
        <f t="shared" si="3"/>
        <v>372</v>
      </c>
    </row>
    <row r="16" spans="1:17" ht="20.100000000000001" customHeight="1" x14ac:dyDescent="0.2">
      <c r="A16" s="29" t="s">
        <v>61</v>
      </c>
      <c r="B16" s="38">
        <v>866</v>
      </c>
      <c r="C16" s="39">
        <v>1084</v>
      </c>
      <c r="D16" s="40">
        <v>1138</v>
      </c>
      <c r="E16" s="36">
        <f t="shared" si="0"/>
        <v>3088</v>
      </c>
      <c r="F16" s="39">
        <v>103</v>
      </c>
      <c r="G16" s="39">
        <v>141</v>
      </c>
      <c r="H16" s="40">
        <v>169</v>
      </c>
      <c r="I16" s="36">
        <f t="shared" si="1"/>
        <v>413</v>
      </c>
      <c r="J16" s="39">
        <v>883</v>
      </c>
      <c r="K16" s="39">
        <v>792</v>
      </c>
      <c r="L16" s="40">
        <v>659</v>
      </c>
      <c r="M16" s="36">
        <f t="shared" si="2"/>
        <v>2334</v>
      </c>
      <c r="N16" s="39">
        <v>121</v>
      </c>
      <c r="O16" s="39">
        <v>98</v>
      </c>
      <c r="P16" s="39">
        <v>111</v>
      </c>
      <c r="Q16" s="36">
        <f t="shared" si="3"/>
        <v>330</v>
      </c>
    </row>
    <row r="17" spans="1:17" ht="20.100000000000001" customHeight="1" x14ac:dyDescent="0.2">
      <c r="A17" s="29" t="s">
        <v>62</v>
      </c>
      <c r="B17" s="38">
        <v>502</v>
      </c>
      <c r="C17" s="39">
        <v>828</v>
      </c>
      <c r="D17" s="40">
        <v>902</v>
      </c>
      <c r="E17" s="36">
        <f t="shared" si="0"/>
        <v>2232</v>
      </c>
      <c r="F17" s="39">
        <v>362</v>
      </c>
      <c r="G17" s="39">
        <v>573</v>
      </c>
      <c r="H17" s="40">
        <v>685</v>
      </c>
      <c r="I17" s="36">
        <f t="shared" si="1"/>
        <v>1620</v>
      </c>
      <c r="J17" s="39">
        <v>2130</v>
      </c>
      <c r="K17" s="39">
        <v>2126</v>
      </c>
      <c r="L17" s="40">
        <v>2486</v>
      </c>
      <c r="M17" s="36">
        <f t="shared" si="2"/>
        <v>6742</v>
      </c>
      <c r="N17" s="39">
        <v>99</v>
      </c>
      <c r="O17" s="39">
        <v>155</v>
      </c>
      <c r="P17" s="39">
        <v>95</v>
      </c>
      <c r="Q17" s="36">
        <f t="shared" si="3"/>
        <v>349</v>
      </c>
    </row>
    <row r="18" spans="1:17" ht="20.100000000000001" customHeight="1" x14ac:dyDescent="0.2">
      <c r="A18" s="29" t="s">
        <v>63</v>
      </c>
      <c r="B18" s="38">
        <v>1859</v>
      </c>
      <c r="C18" s="39">
        <v>3702</v>
      </c>
      <c r="D18" s="40">
        <v>3305</v>
      </c>
      <c r="E18" s="36">
        <f t="shared" si="0"/>
        <v>8866</v>
      </c>
      <c r="F18" s="39">
        <v>555</v>
      </c>
      <c r="G18" s="39">
        <v>940</v>
      </c>
      <c r="H18" s="40">
        <v>474</v>
      </c>
      <c r="I18" s="36">
        <f t="shared" si="1"/>
        <v>1969</v>
      </c>
      <c r="J18" s="39">
        <v>1771</v>
      </c>
      <c r="K18" s="39">
        <v>1503</v>
      </c>
      <c r="L18" s="40">
        <v>1018</v>
      </c>
      <c r="M18" s="36">
        <f t="shared" si="2"/>
        <v>4292</v>
      </c>
      <c r="N18" s="39">
        <v>27</v>
      </c>
      <c r="O18" s="39">
        <v>17</v>
      </c>
      <c r="P18" s="39">
        <v>9</v>
      </c>
      <c r="Q18" s="36">
        <f t="shared" si="3"/>
        <v>53</v>
      </c>
    </row>
    <row r="19" spans="1:17" ht="20.100000000000001" customHeight="1" x14ac:dyDescent="0.2">
      <c r="A19" s="29" t="s">
        <v>64</v>
      </c>
      <c r="B19" s="38">
        <v>204</v>
      </c>
      <c r="C19" s="39">
        <v>158</v>
      </c>
      <c r="D19" s="40">
        <v>191</v>
      </c>
      <c r="E19" s="36">
        <f t="shared" si="0"/>
        <v>553</v>
      </c>
      <c r="F19" s="39">
        <v>215</v>
      </c>
      <c r="G19" s="39">
        <v>175</v>
      </c>
      <c r="H19" s="40">
        <v>286</v>
      </c>
      <c r="I19" s="36">
        <f t="shared" si="1"/>
        <v>676</v>
      </c>
      <c r="J19" s="39">
        <v>3695</v>
      </c>
      <c r="K19" s="39">
        <v>3076</v>
      </c>
      <c r="L19" s="40">
        <v>3702</v>
      </c>
      <c r="M19" s="36">
        <f t="shared" si="2"/>
        <v>10473</v>
      </c>
      <c r="N19" s="39">
        <v>23</v>
      </c>
      <c r="O19" s="39">
        <v>19</v>
      </c>
      <c r="P19" s="39">
        <v>18</v>
      </c>
      <c r="Q19" s="36">
        <f t="shared" si="3"/>
        <v>60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0"/>
        <v>0</v>
      </c>
      <c r="F20" s="39">
        <v>8</v>
      </c>
      <c r="G20" s="39">
        <v>3</v>
      </c>
      <c r="H20" s="40">
        <v>3</v>
      </c>
      <c r="I20" s="36">
        <f t="shared" si="1"/>
        <v>14</v>
      </c>
      <c r="J20" s="39">
        <v>2556</v>
      </c>
      <c r="K20" s="39">
        <v>2802</v>
      </c>
      <c r="L20" s="40">
        <v>2733</v>
      </c>
      <c r="M20" s="36">
        <f t="shared" si="2"/>
        <v>8091</v>
      </c>
      <c r="N20" s="39">
        <v>0</v>
      </c>
      <c r="O20" s="39">
        <v>0</v>
      </c>
      <c r="P20" s="39">
        <v>0</v>
      </c>
      <c r="Q20" s="36">
        <f t="shared" si="3"/>
        <v>0</v>
      </c>
    </row>
    <row r="21" spans="1:17" ht="20.100000000000001" customHeight="1" x14ac:dyDescent="0.2">
      <c r="A21" s="29" t="s">
        <v>66</v>
      </c>
      <c r="B21" s="38">
        <v>962</v>
      </c>
      <c r="C21" s="39">
        <v>1376</v>
      </c>
      <c r="D21" s="40">
        <v>1359</v>
      </c>
      <c r="E21" s="36">
        <f t="shared" si="0"/>
        <v>3697</v>
      </c>
      <c r="F21" s="39">
        <v>509</v>
      </c>
      <c r="G21" s="39">
        <v>1099</v>
      </c>
      <c r="H21" s="40">
        <v>875</v>
      </c>
      <c r="I21" s="36">
        <f t="shared" si="1"/>
        <v>2483</v>
      </c>
      <c r="J21" s="39">
        <v>1573</v>
      </c>
      <c r="K21" s="39">
        <v>1340</v>
      </c>
      <c r="L21" s="40">
        <v>872</v>
      </c>
      <c r="M21" s="36">
        <f t="shared" si="2"/>
        <v>3785</v>
      </c>
      <c r="N21" s="39">
        <v>0</v>
      </c>
      <c r="O21" s="39">
        <v>0</v>
      </c>
      <c r="P21" s="39">
        <v>0</v>
      </c>
      <c r="Q21" s="36">
        <f t="shared" si="3"/>
        <v>0</v>
      </c>
    </row>
    <row r="22" spans="1:17" ht="20.100000000000001" customHeight="1" x14ac:dyDescent="0.2">
      <c r="A22" s="29" t="s">
        <v>67</v>
      </c>
      <c r="B22" s="38">
        <v>1013</v>
      </c>
      <c r="C22" s="39">
        <v>1813</v>
      </c>
      <c r="D22" s="40">
        <v>1333</v>
      </c>
      <c r="E22" s="36">
        <f t="shared" si="0"/>
        <v>4159</v>
      </c>
      <c r="F22" s="39">
        <v>38</v>
      </c>
      <c r="G22" s="39">
        <v>79</v>
      </c>
      <c r="H22" s="40">
        <v>73</v>
      </c>
      <c r="I22" s="36">
        <f t="shared" si="1"/>
        <v>190</v>
      </c>
      <c r="J22" s="39">
        <v>1613</v>
      </c>
      <c r="K22" s="39">
        <v>1672</v>
      </c>
      <c r="L22" s="40">
        <v>1094</v>
      </c>
      <c r="M22" s="36">
        <f t="shared" si="2"/>
        <v>4379</v>
      </c>
      <c r="N22" s="39">
        <v>3</v>
      </c>
      <c r="O22" s="39">
        <v>5</v>
      </c>
      <c r="P22" s="39">
        <v>3</v>
      </c>
      <c r="Q22" s="36">
        <f t="shared" si="3"/>
        <v>11</v>
      </c>
    </row>
    <row r="23" spans="1:17" ht="20.100000000000001" customHeight="1" x14ac:dyDescent="0.2">
      <c r="A23" s="29" t="s">
        <v>68</v>
      </c>
      <c r="B23" s="38">
        <v>1501</v>
      </c>
      <c r="C23" s="39">
        <v>2118</v>
      </c>
      <c r="D23" s="40">
        <v>2144</v>
      </c>
      <c r="E23" s="36">
        <f t="shared" si="0"/>
        <v>5763</v>
      </c>
      <c r="F23" s="39">
        <v>135</v>
      </c>
      <c r="G23" s="39">
        <v>318</v>
      </c>
      <c r="H23" s="45">
        <v>271</v>
      </c>
      <c r="I23" s="36">
        <f t="shared" si="1"/>
        <v>724</v>
      </c>
      <c r="J23" s="39">
        <v>1731</v>
      </c>
      <c r="K23" s="39">
        <v>1715</v>
      </c>
      <c r="L23" s="40">
        <v>1428</v>
      </c>
      <c r="M23" s="36">
        <f t="shared" si="2"/>
        <v>4874</v>
      </c>
      <c r="N23" s="39">
        <v>148</v>
      </c>
      <c r="O23" s="39">
        <v>221</v>
      </c>
      <c r="P23" s="39">
        <v>137</v>
      </c>
      <c r="Q23" s="36">
        <f t="shared" si="3"/>
        <v>506</v>
      </c>
    </row>
    <row r="24" spans="1:17" ht="20.100000000000001" customHeight="1" x14ac:dyDescent="0.2">
      <c r="A24" s="29" t="s">
        <v>69</v>
      </c>
      <c r="B24" s="47">
        <v>1268</v>
      </c>
      <c r="C24" s="48">
        <v>2112</v>
      </c>
      <c r="D24" s="49">
        <v>1943</v>
      </c>
      <c r="E24" s="50">
        <f t="shared" si="0"/>
        <v>5323</v>
      </c>
      <c r="F24" s="51">
        <v>21</v>
      </c>
      <c r="G24" s="51">
        <v>37</v>
      </c>
      <c r="H24" s="52">
        <v>36</v>
      </c>
      <c r="I24" s="36">
        <f t="shared" si="1"/>
        <v>94</v>
      </c>
      <c r="J24" s="51">
        <v>1746</v>
      </c>
      <c r="K24" s="51">
        <v>1853</v>
      </c>
      <c r="L24" s="52">
        <v>1474</v>
      </c>
      <c r="M24" s="36">
        <f t="shared" si="2"/>
        <v>5073</v>
      </c>
      <c r="N24" s="51">
        <v>18</v>
      </c>
      <c r="O24" s="51">
        <v>12</v>
      </c>
      <c r="P24" s="51">
        <v>14</v>
      </c>
      <c r="Q24" s="36">
        <f t="shared" si="3"/>
        <v>44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  <row r="27" spans="1:17" x14ac:dyDescent="0.2">
      <c r="A27" s="697" t="s">
        <v>84</v>
      </c>
      <c r="B27" s="697"/>
      <c r="C27" s="697"/>
      <c r="D27" s="697"/>
      <c r="E27" s="697"/>
      <c r="F27" s="697"/>
      <c r="G27" s="697"/>
      <c r="H27" s="697"/>
      <c r="I27" s="697"/>
      <c r="J27" s="697"/>
      <c r="K27" s="697"/>
      <c r="L27" s="697"/>
      <c r="M27" s="697"/>
      <c r="N27" s="697"/>
      <c r="O27" s="697"/>
      <c r="P27" s="697"/>
      <c r="Q27" s="697"/>
    </row>
    <row r="28" spans="1:17" x14ac:dyDescent="0.2">
      <c r="A28" s="697" t="s">
        <v>85</v>
      </c>
      <c r="B28" s="697"/>
      <c r="C28" s="697"/>
      <c r="D28" s="697"/>
      <c r="E28" s="697"/>
      <c r="F28" s="697"/>
      <c r="G28" s="697"/>
      <c r="H28" s="697"/>
      <c r="I28" s="697"/>
      <c r="J28" s="697"/>
      <c r="K28" s="697"/>
      <c r="L28" s="697"/>
      <c r="M28" s="697"/>
      <c r="N28" s="697"/>
      <c r="O28" s="697"/>
      <c r="P28" s="697"/>
      <c r="Q28" s="697"/>
    </row>
  </sheetData>
  <mergeCells count="9">
    <mergeCell ref="A27:Q27"/>
    <mergeCell ref="A28:Q28"/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MG28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1021" width="8" style="1" customWidth="1"/>
    <col min="1022" max="1025" width="11.5"/>
  </cols>
  <sheetData>
    <row r="1" spans="1:252" ht="18.75" x14ac:dyDescent="0.25">
      <c r="A1" s="679" t="s">
        <v>71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252" ht="18.75" x14ac:dyDescent="0.25">
      <c r="A2" s="679" t="s">
        <v>86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252" ht="21" customHeight="1" x14ac:dyDescent="0.2">
      <c r="A4" s="690" t="s">
        <v>46</v>
      </c>
      <c r="B4" s="691" t="s">
        <v>34</v>
      </c>
      <c r="C4" s="691"/>
      <c r="D4" s="691"/>
      <c r="E4" s="691"/>
      <c r="F4" s="691"/>
      <c r="G4" s="691" t="s">
        <v>39</v>
      </c>
      <c r="H4" s="691"/>
      <c r="I4" s="691"/>
      <c r="J4" s="691" t="s">
        <v>41</v>
      </c>
      <c r="K4" s="691"/>
      <c r="L4" s="691"/>
      <c r="M4" s="691"/>
      <c r="N4" s="691" t="s">
        <v>42</v>
      </c>
      <c r="O4" s="691"/>
      <c r="P4" s="691" t="s">
        <v>43</v>
      </c>
      <c r="Q4" s="691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21" customHeight="1" x14ac:dyDescent="0.2">
      <c r="A5" s="690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21" customHeight="1" x14ac:dyDescent="0.2">
      <c r="A6" s="81" t="s">
        <v>51</v>
      </c>
      <c r="B6" s="75">
        <v>2233</v>
      </c>
      <c r="C6" s="76">
        <v>2560</v>
      </c>
      <c r="D6" s="76">
        <v>5086</v>
      </c>
      <c r="E6" s="77">
        <v>1249</v>
      </c>
      <c r="F6" s="78">
        <f t="shared" ref="F6:F24" si="0">SUM(B6:E6)</f>
        <v>11128</v>
      </c>
      <c r="G6" s="75">
        <v>0</v>
      </c>
      <c r="H6" s="77">
        <v>203</v>
      </c>
      <c r="I6" s="78">
        <f t="shared" ref="I6:I24" si="1">H6+G6</f>
        <v>203</v>
      </c>
      <c r="J6" s="77">
        <v>650</v>
      </c>
      <c r="K6" s="76">
        <v>0</v>
      </c>
      <c r="L6" s="76">
        <v>1361</v>
      </c>
      <c r="M6" s="79">
        <f t="shared" ref="M6:M24" si="2">L6+K6</f>
        <v>1361</v>
      </c>
      <c r="N6" s="76">
        <v>0</v>
      </c>
      <c r="O6" s="80">
        <v>0</v>
      </c>
      <c r="P6" s="123">
        <v>1500</v>
      </c>
      <c r="Q6" s="80">
        <v>1500</v>
      </c>
    </row>
    <row r="7" spans="1:252" ht="21" customHeight="1" x14ac:dyDescent="0.2">
      <c r="A7" s="81" t="s">
        <v>52</v>
      </c>
      <c r="B7" s="75">
        <v>988</v>
      </c>
      <c r="C7" s="76">
        <v>978</v>
      </c>
      <c r="D7" s="76">
        <v>2896</v>
      </c>
      <c r="E7" s="77">
        <v>1170</v>
      </c>
      <c r="F7" s="78">
        <f t="shared" si="0"/>
        <v>6032</v>
      </c>
      <c r="G7" s="75">
        <v>240</v>
      </c>
      <c r="H7" s="77">
        <v>7292</v>
      </c>
      <c r="I7" s="78">
        <f t="shared" si="1"/>
        <v>7532</v>
      </c>
      <c r="J7" s="77">
        <v>31569</v>
      </c>
      <c r="K7" s="76">
        <v>0</v>
      </c>
      <c r="L7" s="76">
        <v>29791</v>
      </c>
      <c r="M7" s="79">
        <f t="shared" si="2"/>
        <v>29791</v>
      </c>
      <c r="N7" s="76">
        <v>500</v>
      </c>
      <c r="O7" s="80">
        <v>47</v>
      </c>
      <c r="P7" s="76">
        <v>0</v>
      </c>
      <c r="Q7" s="80">
        <v>0</v>
      </c>
    </row>
    <row r="8" spans="1:252" ht="21" customHeight="1" x14ac:dyDescent="0.2">
      <c r="A8" s="81" t="s">
        <v>53</v>
      </c>
      <c r="B8" s="75">
        <v>347</v>
      </c>
      <c r="C8" s="76">
        <v>204</v>
      </c>
      <c r="D8" s="76">
        <v>703</v>
      </c>
      <c r="E8" s="77">
        <v>172</v>
      </c>
      <c r="F8" s="78">
        <f t="shared" si="0"/>
        <v>1426</v>
      </c>
      <c r="G8" s="75">
        <v>15542</v>
      </c>
      <c r="H8" s="77">
        <v>10624</v>
      </c>
      <c r="I8" s="78">
        <f t="shared" si="1"/>
        <v>26166</v>
      </c>
      <c r="J8" s="77">
        <v>157809</v>
      </c>
      <c r="K8" s="76">
        <v>0</v>
      </c>
      <c r="L8" s="76">
        <v>88546</v>
      </c>
      <c r="M8" s="79">
        <f t="shared" si="2"/>
        <v>88546</v>
      </c>
      <c r="N8" s="76">
        <v>950</v>
      </c>
      <c r="O8" s="80">
        <v>792</v>
      </c>
      <c r="P8" s="76">
        <v>17800</v>
      </c>
      <c r="Q8" s="80">
        <v>13395</v>
      </c>
    </row>
    <row r="9" spans="1:252" ht="21" customHeight="1" x14ac:dyDescent="0.2">
      <c r="A9" s="81" t="s">
        <v>54</v>
      </c>
      <c r="B9" s="75">
        <v>2195</v>
      </c>
      <c r="C9" s="76">
        <v>2004</v>
      </c>
      <c r="D9" s="76">
        <v>6955</v>
      </c>
      <c r="E9" s="77">
        <v>3012</v>
      </c>
      <c r="F9" s="78">
        <f t="shared" si="0"/>
        <v>14166</v>
      </c>
      <c r="G9" s="75">
        <v>0</v>
      </c>
      <c r="H9" s="77">
        <v>1772</v>
      </c>
      <c r="I9" s="78">
        <f t="shared" si="1"/>
        <v>1772</v>
      </c>
      <c r="J9" s="77">
        <v>4450</v>
      </c>
      <c r="K9" s="76">
        <v>0</v>
      </c>
      <c r="L9" s="76">
        <v>7996</v>
      </c>
      <c r="M9" s="79">
        <f t="shared" si="2"/>
        <v>7996</v>
      </c>
      <c r="N9" s="76">
        <v>0</v>
      </c>
      <c r="O9" s="80">
        <v>0</v>
      </c>
      <c r="P9" s="76">
        <v>0</v>
      </c>
      <c r="Q9" s="80">
        <v>0</v>
      </c>
    </row>
    <row r="10" spans="1:252" ht="21" customHeight="1" x14ac:dyDescent="0.2">
      <c r="A10" s="81" t="s">
        <v>55</v>
      </c>
      <c r="B10" s="75">
        <v>379</v>
      </c>
      <c r="C10" s="76">
        <v>233</v>
      </c>
      <c r="D10" s="76">
        <v>573</v>
      </c>
      <c r="E10" s="77">
        <v>238</v>
      </c>
      <c r="F10" s="78">
        <f t="shared" si="0"/>
        <v>1423</v>
      </c>
      <c r="G10" s="75">
        <v>4146</v>
      </c>
      <c r="H10" s="77">
        <v>8459</v>
      </c>
      <c r="I10" s="78">
        <f t="shared" si="1"/>
        <v>12605</v>
      </c>
      <c r="J10" s="77">
        <v>37604</v>
      </c>
      <c r="K10" s="76">
        <v>0</v>
      </c>
      <c r="L10" s="76">
        <v>29268</v>
      </c>
      <c r="M10" s="79">
        <f t="shared" si="2"/>
        <v>29268</v>
      </c>
      <c r="N10" s="76">
        <v>1600</v>
      </c>
      <c r="O10" s="80">
        <v>343</v>
      </c>
      <c r="P10" s="76">
        <v>22292</v>
      </c>
      <c r="Q10" s="80">
        <v>13459</v>
      </c>
    </row>
    <row r="11" spans="1:252" ht="21" customHeight="1" x14ac:dyDescent="0.2">
      <c r="A11" s="81" t="s">
        <v>56</v>
      </c>
      <c r="B11" s="82">
        <v>1223</v>
      </c>
      <c r="C11" s="76">
        <v>1044</v>
      </c>
      <c r="D11" s="76">
        <v>2433</v>
      </c>
      <c r="E11" s="77">
        <v>1001</v>
      </c>
      <c r="F11" s="78">
        <f t="shared" si="0"/>
        <v>5701</v>
      </c>
      <c r="G11" s="85">
        <v>0</v>
      </c>
      <c r="H11" s="83">
        <v>1558</v>
      </c>
      <c r="I11" s="84">
        <f t="shared" si="1"/>
        <v>1558</v>
      </c>
      <c r="J11" s="77">
        <v>29053</v>
      </c>
      <c r="K11" s="86">
        <v>0</v>
      </c>
      <c r="L11" s="83">
        <v>25912</v>
      </c>
      <c r="M11" s="79">
        <f t="shared" si="2"/>
        <v>25912</v>
      </c>
      <c r="N11" s="76">
        <v>900</v>
      </c>
      <c r="O11" s="87">
        <v>500</v>
      </c>
      <c r="P11" s="76">
        <v>500</v>
      </c>
      <c r="Q11" s="87">
        <v>4500</v>
      </c>
    </row>
    <row r="12" spans="1:252" ht="21" customHeight="1" x14ac:dyDescent="0.2">
      <c r="A12" s="81" t="s">
        <v>57</v>
      </c>
      <c r="B12" s="75">
        <v>1255</v>
      </c>
      <c r="C12" s="76">
        <v>1398</v>
      </c>
      <c r="D12" s="76">
        <v>4227</v>
      </c>
      <c r="E12" s="77">
        <v>1372</v>
      </c>
      <c r="F12" s="78">
        <f t="shared" si="0"/>
        <v>8252</v>
      </c>
      <c r="G12" s="75">
        <v>417</v>
      </c>
      <c r="H12" s="77">
        <v>6736</v>
      </c>
      <c r="I12" s="78">
        <f t="shared" si="1"/>
        <v>7153</v>
      </c>
      <c r="J12" s="77">
        <v>19920</v>
      </c>
      <c r="K12" s="76">
        <v>0</v>
      </c>
      <c r="L12" s="76">
        <v>26804</v>
      </c>
      <c r="M12" s="79">
        <f t="shared" si="2"/>
        <v>26804</v>
      </c>
      <c r="N12" s="76">
        <v>1580</v>
      </c>
      <c r="O12" s="80">
        <v>759</v>
      </c>
      <c r="P12" s="76">
        <v>3000</v>
      </c>
      <c r="Q12" s="80">
        <v>663</v>
      </c>
    </row>
    <row r="13" spans="1:252" ht="21" customHeight="1" x14ac:dyDescent="0.2">
      <c r="A13" s="81" t="s">
        <v>58</v>
      </c>
      <c r="B13" s="75">
        <v>685</v>
      </c>
      <c r="C13" s="76">
        <v>663</v>
      </c>
      <c r="D13" s="76">
        <v>1516</v>
      </c>
      <c r="E13" s="77">
        <v>723</v>
      </c>
      <c r="F13" s="78">
        <f t="shared" si="0"/>
        <v>3587</v>
      </c>
      <c r="G13" s="75">
        <v>907</v>
      </c>
      <c r="H13" s="77">
        <v>5311</v>
      </c>
      <c r="I13" s="78">
        <f t="shared" si="1"/>
        <v>6218</v>
      </c>
      <c r="J13" s="77">
        <v>16696</v>
      </c>
      <c r="K13" s="76">
        <v>0</v>
      </c>
      <c r="L13" s="76">
        <v>19136</v>
      </c>
      <c r="M13" s="79">
        <f t="shared" si="2"/>
        <v>19136</v>
      </c>
      <c r="N13" s="76">
        <v>0</v>
      </c>
      <c r="O13" s="80">
        <v>0</v>
      </c>
      <c r="P13" s="76">
        <v>0</v>
      </c>
      <c r="Q13" s="80">
        <v>2493</v>
      </c>
    </row>
    <row r="14" spans="1:252" ht="21" customHeight="1" x14ac:dyDescent="0.2">
      <c r="A14" s="81" t="s">
        <v>59</v>
      </c>
      <c r="B14" s="75">
        <v>954</v>
      </c>
      <c r="C14" s="76">
        <v>1103</v>
      </c>
      <c r="D14" s="76">
        <v>3505</v>
      </c>
      <c r="E14" s="77">
        <v>1791</v>
      </c>
      <c r="F14" s="78">
        <f t="shared" si="0"/>
        <v>7353</v>
      </c>
      <c r="G14" s="75">
        <v>80</v>
      </c>
      <c r="H14" s="77">
        <v>1887</v>
      </c>
      <c r="I14" s="78">
        <f t="shared" si="1"/>
        <v>1967</v>
      </c>
      <c r="J14" s="77">
        <v>26978</v>
      </c>
      <c r="K14" s="76">
        <v>0</v>
      </c>
      <c r="L14" s="76">
        <v>19840</v>
      </c>
      <c r="M14" s="79">
        <f t="shared" si="2"/>
        <v>19840</v>
      </c>
      <c r="N14" s="76">
        <v>0</v>
      </c>
      <c r="O14" s="80">
        <v>0</v>
      </c>
      <c r="P14" s="76">
        <v>10500</v>
      </c>
      <c r="Q14" s="80">
        <v>5290</v>
      </c>
    </row>
    <row r="15" spans="1:252" ht="21" customHeight="1" x14ac:dyDescent="0.2">
      <c r="A15" s="81" t="s">
        <v>60</v>
      </c>
      <c r="B15" s="75">
        <v>1445</v>
      </c>
      <c r="C15" s="76">
        <v>1201</v>
      </c>
      <c r="D15" s="76">
        <v>3066</v>
      </c>
      <c r="E15" s="77">
        <v>1121</v>
      </c>
      <c r="F15" s="78">
        <f t="shared" si="0"/>
        <v>6833</v>
      </c>
      <c r="G15" s="75">
        <v>0</v>
      </c>
      <c r="H15" s="77">
        <v>162</v>
      </c>
      <c r="I15" s="78">
        <f t="shared" si="1"/>
        <v>162</v>
      </c>
      <c r="J15" s="77">
        <v>4705</v>
      </c>
      <c r="K15" s="76">
        <v>0</v>
      </c>
      <c r="L15" s="76">
        <v>3671</v>
      </c>
      <c r="M15" s="79">
        <f t="shared" si="2"/>
        <v>3671</v>
      </c>
      <c r="N15" s="76">
        <v>0</v>
      </c>
      <c r="O15" s="80">
        <v>0</v>
      </c>
      <c r="P15" s="76">
        <v>0</v>
      </c>
      <c r="Q15" s="80">
        <v>0</v>
      </c>
    </row>
    <row r="16" spans="1:252" ht="21" customHeight="1" x14ac:dyDescent="0.2">
      <c r="A16" s="81" t="s">
        <v>61</v>
      </c>
      <c r="B16" s="75">
        <v>1150</v>
      </c>
      <c r="C16" s="76">
        <v>1230</v>
      </c>
      <c r="D16" s="76">
        <v>3520</v>
      </c>
      <c r="E16" s="77">
        <v>2116</v>
      </c>
      <c r="F16" s="78">
        <f t="shared" si="0"/>
        <v>8016</v>
      </c>
      <c r="G16" s="75">
        <v>0</v>
      </c>
      <c r="H16" s="77">
        <v>170</v>
      </c>
      <c r="I16" s="78">
        <f t="shared" si="1"/>
        <v>170</v>
      </c>
      <c r="J16" s="77">
        <v>2500</v>
      </c>
      <c r="K16" s="76">
        <v>0</v>
      </c>
      <c r="L16" s="76">
        <v>12532</v>
      </c>
      <c r="M16" s="79">
        <f t="shared" si="2"/>
        <v>12532</v>
      </c>
      <c r="N16" s="76">
        <v>0</v>
      </c>
      <c r="O16" s="80">
        <v>0</v>
      </c>
      <c r="P16" s="76">
        <v>0</v>
      </c>
      <c r="Q16" s="80">
        <v>3502</v>
      </c>
    </row>
    <row r="17" spans="1:252" ht="21" customHeight="1" x14ac:dyDescent="0.2">
      <c r="A17" s="81" t="s">
        <v>62</v>
      </c>
      <c r="B17" s="75">
        <v>1486</v>
      </c>
      <c r="C17" s="76">
        <v>1768</v>
      </c>
      <c r="D17" s="76">
        <v>4000</v>
      </c>
      <c r="E17" s="77">
        <v>1908</v>
      </c>
      <c r="F17" s="78">
        <f t="shared" si="0"/>
        <v>9162</v>
      </c>
      <c r="G17" s="75">
        <v>0</v>
      </c>
      <c r="H17" s="77">
        <v>4464</v>
      </c>
      <c r="I17" s="78">
        <f t="shared" si="1"/>
        <v>4464</v>
      </c>
      <c r="J17" s="77">
        <v>23710</v>
      </c>
      <c r="K17" s="76">
        <v>0</v>
      </c>
      <c r="L17" s="76">
        <v>19782</v>
      </c>
      <c r="M17" s="79">
        <f t="shared" si="2"/>
        <v>19782</v>
      </c>
      <c r="N17" s="76">
        <v>1550</v>
      </c>
      <c r="O17" s="80">
        <v>734</v>
      </c>
      <c r="P17" s="76">
        <v>540</v>
      </c>
      <c r="Q17" s="80">
        <v>410</v>
      </c>
    </row>
    <row r="18" spans="1:252" ht="21" customHeight="1" x14ac:dyDescent="0.2">
      <c r="A18" s="81" t="s">
        <v>63</v>
      </c>
      <c r="B18" s="75">
        <v>3628</v>
      </c>
      <c r="C18" s="76">
        <v>4505</v>
      </c>
      <c r="D18" s="76">
        <v>6716</v>
      </c>
      <c r="E18" s="77">
        <v>1727</v>
      </c>
      <c r="F18" s="78">
        <f t="shared" si="0"/>
        <v>16576</v>
      </c>
      <c r="G18" s="75">
        <v>0</v>
      </c>
      <c r="H18" s="77">
        <v>246</v>
      </c>
      <c r="I18" s="78">
        <f t="shared" si="1"/>
        <v>246</v>
      </c>
      <c r="J18" s="77">
        <v>10760</v>
      </c>
      <c r="K18" s="76">
        <v>0</v>
      </c>
      <c r="L18" s="76">
        <v>4938</v>
      </c>
      <c r="M18" s="79">
        <f t="shared" si="2"/>
        <v>4938</v>
      </c>
      <c r="N18" s="76">
        <v>800</v>
      </c>
      <c r="O18" s="80">
        <v>317</v>
      </c>
      <c r="P18" s="76">
        <v>7000</v>
      </c>
      <c r="Q18" s="80">
        <v>4297</v>
      </c>
    </row>
    <row r="19" spans="1:252" ht="21" customHeight="1" x14ac:dyDescent="0.2">
      <c r="A19" s="81" t="s">
        <v>64</v>
      </c>
      <c r="B19" s="75">
        <v>996</v>
      </c>
      <c r="C19" s="76">
        <v>745</v>
      </c>
      <c r="D19" s="76">
        <v>2878</v>
      </c>
      <c r="E19" s="77">
        <v>645</v>
      </c>
      <c r="F19" s="78">
        <f t="shared" si="0"/>
        <v>5264</v>
      </c>
      <c r="G19" s="75">
        <v>0</v>
      </c>
      <c r="H19" s="77">
        <v>5077</v>
      </c>
      <c r="I19" s="78">
        <f t="shared" si="1"/>
        <v>5077</v>
      </c>
      <c r="J19" s="77">
        <v>24450</v>
      </c>
      <c r="K19" s="76">
        <v>0</v>
      </c>
      <c r="L19" s="76">
        <v>25205</v>
      </c>
      <c r="M19" s="79">
        <f t="shared" si="2"/>
        <v>25205</v>
      </c>
      <c r="N19" s="76">
        <v>0</v>
      </c>
      <c r="O19" s="80">
        <v>0</v>
      </c>
      <c r="P19" s="76">
        <v>12869</v>
      </c>
      <c r="Q19" s="80">
        <v>9516</v>
      </c>
    </row>
    <row r="20" spans="1:252" ht="21" customHeight="1" x14ac:dyDescent="0.2">
      <c r="A20" s="81" t="s">
        <v>65</v>
      </c>
      <c r="B20" s="75">
        <v>364</v>
      </c>
      <c r="C20" s="76">
        <v>370</v>
      </c>
      <c r="D20" s="76">
        <v>704</v>
      </c>
      <c r="E20" s="77">
        <v>273</v>
      </c>
      <c r="F20" s="78">
        <f t="shared" si="0"/>
        <v>1711</v>
      </c>
      <c r="G20" s="75">
        <v>2320</v>
      </c>
      <c r="H20" s="77">
        <v>6582</v>
      </c>
      <c r="I20" s="78">
        <f t="shared" si="1"/>
        <v>8902</v>
      </c>
      <c r="J20" s="77">
        <v>58691</v>
      </c>
      <c r="K20" s="76">
        <v>0</v>
      </c>
      <c r="L20" s="76">
        <v>41126</v>
      </c>
      <c r="M20" s="79">
        <f t="shared" si="2"/>
        <v>41126</v>
      </c>
      <c r="N20" s="76">
        <v>1000</v>
      </c>
      <c r="O20" s="80">
        <v>156</v>
      </c>
      <c r="P20" s="76">
        <v>8750</v>
      </c>
      <c r="Q20" s="80">
        <v>6611</v>
      </c>
    </row>
    <row r="21" spans="1:252" ht="21" customHeight="1" x14ac:dyDescent="0.2">
      <c r="A21" s="81" t="s">
        <v>66</v>
      </c>
      <c r="B21" s="75">
        <v>2133</v>
      </c>
      <c r="C21" s="76">
        <v>1755</v>
      </c>
      <c r="D21" s="76">
        <v>3100</v>
      </c>
      <c r="E21" s="77">
        <v>1425</v>
      </c>
      <c r="F21" s="78">
        <f t="shared" si="0"/>
        <v>8413</v>
      </c>
      <c r="G21" s="75">
        <v>0</v>
      </c>
      <c r="H21" s="77">
        <v>1010</v>
      </c>
      <c r="I21" s="78">
        <f t="shared" si="1"/>
        <v>1010</v>
      </c>
      <c r="J21" s="77">
        <v>8074</v>
      </c>
      <c r="K21" s="76">
        <v>0</v>
      </c>
      <c r="L21" s="76">
        <v>7898</v>
      </c>
      <c r="M21" s="79">
        <f t="shared" si="2"/>
        <v>7898</v>
      </c>
      <c r="N21" s="76">
        <v>0</v>
      </c>
      <c r="O21" s="80">
        <v>0</v>
      </c>
      <c r="P21" s="76">
        <v>1000</v>
      </c>
      <c r="Q21" s="80">
        <v>260</v>
      </c>
    </row>
    <row r="22" spans="1:252" ht="21" customHeight="1" x14ac:dyDescent="0.2">
      <c r="A22" s="81" t="s">
        <v>67</v>
      </c>
      <c r="B22" s="75">
        <v>1509</v>
      </c>
      <c r="C22" s="76">
        <v>1654</v>
      </c>
      <c r="D22" s="76">
        <v>4182</v>
      </c>
      <c r="E22" s="77">
        <v>950</v>
      </c>
      <c r="F22" s="78">
        <f t="shared" si="0"/>
        <v>8295</v>
      </c>
      <c r="G22" s="75">
        <v>0</v>
      </c>
      <c r="H22" s="77">
        <v>466</v>
      </c>
      <c r="I22" s="78">
        <f t="shared" si="1"/>
        <v>466</v>
      </c>
      <c r="J22" s="77">
        <v>3950</v>
      </c>
      <c r="K22" s="76">
        <v>0</v>
      </c>
      <c r="L22" s="76">
        <v>3147</v>
      </c>
      <c r="M22" s="79">
        <f t="shared" si="2"/>
        <v>3147</v>
      </c>
      <c r="N22" s="76">
        <v>650</v>
      </c>
      <c r="O22" s="80">
        <v>37</v>
      </c>
      <c r="P22" s="76">
        <v>0</v>
      </c>
      <c r="Q22" s="80">
        <v>0</v>
      </c>
    </row>
    <row r="23" spans="1:252" ht="21" customHeight="1" x14ac:dyDescent="0.2">
      <c r="A23" s="81" t="s">
        <v>68</v>
      </c>
      <c r="B23" s="75">
        <v>1768</v>
      </c>
      <c r="C23" s="76">
        <v>1955</v>
      </c>
      <c r="D23" s="76">
        <v>4845</v>
      </c>
      <c r="E23" s="77">
        <v>1192</v>
      </c>
      <c r="F23" s="78">
        <f t="shared" si="0"/>
        <v>9760</v>
      </c>
      <c r="G23" s="75">
        <v>0</v>
      </c>
      <c r="H23" s="77">
        <v>677</v>
      </c>
      <c r="I23" s="78">
        <f t="shared" si="1"/>
        <v>677</v>
      </c>
      <c r="J23" s="77">
        <v>11242</v>
      </c>
      <c r="K23" s="76">
        <v>0</v>
      </c>
      <c r="L23" s="76">
        <v>11459</v>
      </c>
      <c r="M23" s="79">
        <f t="shared" si="2"/>
        <v>11459</v>
      </c>
      <c r="N23" s="76">
        <v>0</v>
      </c>
      <c r="O23" s="80">
        <v>0</v>
      </c>
      <c r="P23" s="76">
        <v>4000</v>
      </c>
      <c r="Q23" s="80">
        <v>1644</v>
      </c>
    </row>
    <row r="24" spans="1:252" ht="21" customHeight="1" x14ac:dyDescent="0.2">
      <c r="A24" s="81" t="s">
        <v>69</v>
      </c>
      <c r="B24" s="124">
        <v>1978</v>
      </c>
      <c r="C24" s="76">
        <v>2182</v>
      </c>
      <c r="D24" s="125">
        <v>4967</v>
      </c>
      <c r="E24" s="126">
        <v>856</v>
      </c>
      <c r="F24" s="78">
        <f t="shared" si="0"/>
        <v>9983</v>
      </c>
      <c r="G24" s="124">
        <v>0</v>
      </c>
      <c r="H24" s="126">
        <v>113</v>
      </c>
      <c r="I24" s="127">
        <f t="shared" si="1"/>
        <v>113</v>
      </c>
      <c r="J24" s="126">
        <v>4000</v>
      </c>
      <c r="K24" s="125">
        <v>0</v>
      </c>
      <c r="L24" s="125">
        <v>3619</v>
      </c>
      <c r="M24" s="79">
        <f t="shared" si="2"/>
        <v>3619</v>
      </c>
      <c r="N24" s="125">
        <v>0</v>
      </c>
      <c r="O24" s="80">
        <v>0</v>
      </c>
      <c r="P24" s="128">
        <v>0</v>
      </c>
      <c r="Q24" s="80">
        <v>0</v>
      </c>
    </row>
    <row r="25" spans="1:252" ht="21" customHeight="1" x14ac:dyDescent="0.2">
      <c r="A25" s="93" t="s">
        <v>70</v>
      </c>
      <c r="B25" s="94" t="e">
        <f>SUM(#REF!)</f>
        <v>#REF!</v>
      </c>
      <c r="C25" s="94" t="e">
        <f>SUM(#REF!)</f>
        <v>#REF!</v>
      </c>
      <c r="D25" s="94" t="e">
        <f>SUM(#REF!)</f>
        <v>#REF!</v>
      </c>
      <c r="E25" s="94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7" spans="1:252" x14ac:dyDescent="0.2">
      <c r="A27" s="697" t="s">
        <v>84</v>
      </c>
      <c r="B27" s="697"/>
      <c r="C27" s="697"/>
      <c r="D27" s="697"/>
      <c r="E27" s="697"/>
      <c r="F27" s="697"/>
      <c r="G27" s="697"/>
      <c r="H27" s="697"/>
      <c r="I27" s="697"/>
      <c r="J27" s="697"/>
      <c r="K27" s="697"/>
      <c r="L27" s="697"/>
      <c r="M27" s="697"/>
      <c r="N27" s="697"/>
      <c r="O27" s="697"/>
      <c r="P27" s="697"/>
      <c r="Q27" s="697"/>
    </row>
    <row r="28" spans="1:252" x14ac:dyDescent="0.2">
      <c r="A28" s="697" t="s">
        <v>85</v>
      </c>
      <c r="B28" s="697"/>
      <c r="C28" s="697"/>
      <c r="D28" s="697"/>
      <c r="E28" s="697"/>
      <c r="F28" s="697"/>
      <c r="G28" s="697"/>
      <c r="H28" s="697"/>
      <c r="I28" s="697"/>
      <c r="J28" s="697"/>
      <c r="K28" s="697"/>
      <c r="L28" s="697"/>
      <c r="M28" s="697"/>
      <c r="N28" s="697"/>
      <c r="O28" s="697"/>
      <c r="P28" s="697"/>
      <c r="Q28" s="697"/>
    </row>
  </sheetData>
  <mergeCells count="10">
    <mergeCell ref="A27:Q27"/>
    <mergeCell ref="A28:Q28"/>
    <mergeCell ref="A1:Q1"/>
    <mergeCell ref="A2:Q2"/>
    <mergeCell ref="A4:A5"/>
    <mergeCell ref="B4:F4"/>
    <mergeCell ref="G4:I4"/>
    <mergeCell ref="J4:M4"/>
    <mergeCell ref="N4:O4"/>
    <mergeCell ref="P4:Q4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AMH35"/>
  <sheetViews>
    <sheetView zoomScaleNormal="100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6" width="8.5" style="1" customWidth="1"/>
    <col min="17" max="252" width="7.5" style="1" customWidth="1"/>
    <col min="253" max="1022" width="8" style="1" customWidth="1"/>
    <col min="1023" max="1025" width="11.5"/>
  </cols>
  <sheetData>
    <row r="1" spans="1:20" ht="18" customHeight="1" x14ac:dyDescent="0.2">
      <c r="A1" s="679" t="s">
        <v>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20" ht="18" customHeight="1" x14ac:dyDescent="0.2">
      <c r="A2" s="679" t="s">
        <v>87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680" t="s">
        <v>2</v>
      </c>
      <c r="B4" s="680"/>
      <c r="C4" s="681" t="s">
        <v>3</v>
      </c>
      <c r="D4" s="681"/>
      <c r="E4" s="681"/>
      <c r="F4" s="681"/>
      <c r="G4" s="681"/>
      <c r="H4" s="681"/>
      <c r="I4" s="681"/>
      <c r="J4" s="681"/>
      <c r="K4" s="681"/>
      <c r="L4" s="682" t="s">
        <v>4</v>
      </c>
      <c r="M4" s="683" t="s">
        <v>5</v>
      </c>
      <c r="N4" s="683"/>
      <c r="O4" s="683"/>
      <c r="P4" s="683"/>
      <c r="Q4" s="682" t="s">
        <v>6</v>
      </c>
    </row>
    <row r="5" spans="1:20" ht="18" customHeight="1" x14ac:dyDescent="0.2">
      <c r="A5" s="680"/>
      <c r="B5" s="680"/>
      <c r="C5" s="675" t="s">
        <v>7</v>
      </c>
      <c r="D5" s="675"/>
      <c r="E5" s="675"/>
      <c r="F5" s="675"/>
      <c r="G5" s="694" t="s">
        <v>8</v>
      </c>
      <c r="H5" s="694"/>
      <c r="I5" s="694"/>
      <c r="J5" s="694"/>
      <c r="K5" s="695" t="s">
        <v>9</v>
      </c>
      <c r="L5" s="682"/>
      <c r="M5" s="685" t="s">
        <v>10</v>
      </c>
      <c r="N5" s="685"/>
      <c r="O5" s="685" t="s">
        <v>11</v>
      </c>
      <c r="P5" s="685"/>
      <c r="Q5" s="682"/>
    </row>
    <row r="6" spans="1:20" ht="18" customHeight="1" x14ac:dyDescent="0.2">
      <c r="A6" s="680"/>
      <c r="B6" s="680"/>
      <c r="C6" s="675" t="s">
        <v>12</v>
      </c>
      <c r="D6" s="675"/>
      <c r="E6" s="675" t="s">
        <v>13</v>
      </c>
      <c r="F6" s="693" t="s">
        <v>14</v>
      </c>
      <c r="G6" s="686" t="s">
        <v>12</v>
      </c>
      <c r="H6" s="686"/>
      <c r="I6" s="692" t="s">
        <v>13</v>
      </c>
      <c r="J6" s="693" t="s">
        <v>15</v>
      </c>
      <c r="K6" s="695"/>
      <c r="L6" s="682"/>
      <c r="M6" s="685"/>
      <c r="N6" s="685"/>
      <c r="O6" s="685"/>
      <c r="P6" s="685"/>
      <c r="Q6" s="682"/>
    </row>
    <row r="7" spans="1:20" ht="18" customHeight="1" x14ac:dyDescent="0.2">
      <c r="A7" s="680"/>
      <c r="B7" s="680"/>
      <c r="C7" s="4" t="s">
        <v>16</v>
      </c>
      <c r="D7" s="4" t="s">
        <v>17</v>
      </c>
      <c r="E7" s="675"/>
      <c r="F7" s="693"/>
      <c r="G7" s="100" t="s">
        <v>16</v>
      </c>
      <c r="H7" s="101" t="s">
        <v>17</v>
      </c>
      <c r="I7" s="692"/>
      <c r="J7" s="693"/>
      <c r="K7" s="695"/>
      <c r="L7" s="682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677" t="s">
        <v>20</v>
      </c>
      <c r="B8" s="102" t="s">
        <v>21</v>
      </c>
      <c r="C8" s="103">
        <v>2371</v>
      </c>
      <c r="D8" s="103">
        <v>4687</v>
      </c>
      <c r="E8" s="103">
        <v>6941</v>
      </c>
      <c r="F8" s="104">
        <f>SUM(C8:E8)</f>
        <v>13999</v>
      </c>
      <c r="G8" s="105">
        <v>111</v>
      </c>
      <c r="H8" s="104">
        <v>145</v>
      </c>
      <c r="I8" s="104">
        <v>107</v>
      </c>
      <c r="J8" s="106">
        <f>SUM(G8:I8)</f>
        <v>363</v>
      </c>
      <c r="K8" s="107">
        <f>F8+J8</f>
        <v>14362</v>
      </c>
      <c r="L8" s="108">
        <v>0</v>
      </c>
      <c r="M8" s="103">
        <v>13196</v>
      </c>
      <c r="N8" s="103">
        <v>1669885</v>
      </c>
      <c r="O8" s="103">
        <v>607</v>
      </c>
      <c r="P8" s="103">
        <v>64264</v>
      </c>
      <c r="Q8" s="108">
        <v>20</v>
      </c>
      <c r="R8" s="15"/>
      <c r="S8" s="15"/>
      <c r="T8" s="15"/>
    </row>
    <row r="9" spans="1:20" ht="18" customHeight="1" x14ac:dyDescent="0.2">
      <c r="A9" s="677"/>
      <c r="B9" s="109" t="s">
        <v>22</v>
      </c>
      <c r="C9" s="110">
        <v>3607</v>
      </c>
      <c r="D9" s="110">
        <v>3998</v>
      </c>
      <c r="E9" s="110">
        <v>14446</v>
      </c>
      <c r="F9" s="110">
        <f>SUM(C9:E9)</f>
        <v>22051</v>
      </c>
      <c r="G9" s="111">
        <v>100</v>
      </c>
      <c r="H9" s="110">
        <v>129</v>
      </c>
      <c r="I9" s="110">
        <v>231</v>
      </c>
      <c r="J9" s="112">
        <f>SUM(G9:I9)</f>
        <v>460</v>
      </c>
      <c r="K9" s="113">
        <f>F9+J9</f>
        <v>22511</v>
      </c>
      <c r="L9" s="114">
        <v>0</v>
      </c>
      <c r="M9" s="110">
        <v>18653</v>
      </c>
      <c r="N9" s="110">
        <v>1369095</v>
      </c>
      <c r="O9" s="110">
        <v>2914</v>
      </c>
      <c r="P9" s="110">
        <v>207960</v>
      </c>
      <c r="Q9" s="114">
        <v>40</v>
      </c>
      <c r="R9" s="15"/>
      <c r="S9" s="15"/>
      <c r="T9" s="15"/>
    </row>
    <row r="10" spans="1:20" ht="18" customHeight="1" x14ac:dyDescent="0.2">
      <c r="A10" s="677"/>
      <c r="B10" s="109" t="s">
        <v>23</v>
      </c>
      <c r="C10" s="110">
        <v>3503</v>
      </c>
      <c r="D10" s="110">
        <v>3301</v>
      </c>
      <c r="E10" s="110">
        <v>14065</v>
      </c>
      <c r="F10" s="110">
        <f>SUM(C10:E10)</f>
        <v>20869</v>
      </c>
      <c r="G10" s="111">
        <v>79</v>
      </c>
      <c r="H10" s="110">
        <v>93</v>
      </c>
      <c r="I10" s="110">
        <v>154</v>
      </c>
      <c r="J10" s="112">
        <f>SUM(G10:I10)</f>
        <v>326</v>
      </c>
      <c r="K10" s="113">
        <f>F10+J10</f>
        <v>21195</v>
      </c>
      <c r="L10" s="114">
        <v>0</v>
      </c>
      <c r="M10" s="110">
        <v>16101</v>
      </c>
      <c r="N10" s="110">
        <v>701754</v>
      </c>
      <c r="O10" s="110">
        <v>4279</v>
      </c>
      <c r="P10" s="110">
        <v>189483</v>
      </c>
      <c r="Q10" s="114">
        <v>0</v>
      </c>
      <c r="R10" s="15"/>
      <c r="S10" s="15"/>
      <c r="T10" s="15"/>
    </row>
    <row r="11" spans="1:20" ht="18" customHeight="1" x14ac:dyDescent="0.2">
      <c r="A11" s="677"/>
      <c r="B11" s="115" t="s">
        <v>24</v>
      </c>
      <c r="C11" s="116">
        <f t="shared" ref="C11:K11" si="0">SUM(C8:C10)</f>
        <v>9481</v>
      </c>
      <c r="D11" s="116">
        <f t="shared" si="0"/>
        <v>11986</v>
      </c>
      <c r="E11" s="116">
        <f t="shared" si="0"/>
        <v>35452</v>
      </c>
      <c r="F11" s="116">
        <f t="shared" si="0"/>
        <v>56919</v>
      </c>
      <c r="G11" s="117">
        <f t="shared" si="0"/>
        <v>290</v>
      </c>
      <c r="H11" s="116">
        <f t="shared" si="0"/>
        <v>367</v>
      </c>
      <c r="I11" s="116">
        <f t="shared" si="0"/>
        <v>492</v>
      </c>
      <c r="J11" s="118">
        <f t="shared" si="0"/>
        <v>1149</v>
      </c>
      <c r="K11" s="116">
        <f t="shared" si="0"/>
        <v>58068</v>
      </c>
      <c r="L11" s="119">
        <v>0</v>
      </c>
      <c r="M11" s="120">
        <v>47950</v>
      </c>
      <c r="N11" s="116">
        <v>3740734</v>
      </c>
      <c r="O11" s="116">
        <v>7800</v>
      </c>
      <c r="P11" s="116">
        <v>461707</v>
      </c>
      <c r="Q11" s="119">
        <v>60</v>
      </c>
      <c r="R11" s="15"/>
      <c r="S11" s="15"/>
      <c r="T11" s="15"/>
    </row>
    <row r="12" spans="1:20" ht="18" customHeight="1" x14ac:dyDescent="0.2">
      <c r="A12" s="677" t="s">
        <v>25</v>
      </c>
      <c r="B12" s="102" t="s">
        <v>21</v>
      </c>
      <c r="C12" s="103">
        <v>780</v>
      </c>
      <c r="D12" s="103">
        <v>750</v>
      </c>
      <c r="E12" s="103">
        <v>1674</v>
      </c>
      <c r="F12" s="110">
        <f>SUM(C12:E12)</f>
        <v>3204</v>
      </c>
      <c r="G12" s="121">
        <v>234</v>
      </c>
      <c r="H12" s="103">
        <v>156</v>
      </c>
      <c r="I12" s="103">
        <v>54</v>
      </c>
      <c r="J12" s="112">
        <f>SUM(G12:I12)</f>
        <v>444</v>
      </c>
      <c r="K12" s="113">
        <f>F12+J12</f>
        <v>3648</v>
      </c>
      <c r="L12" s="108">
        <v>12</v>
      </c>
      <c r="M12" s="103">
        <v>3144</v>
      </c>
      <c r="N12" s="103">
        <v>183937</v>
      </c>
      <c r="O12" s="103">
        <v>390</v>
      </c>
      <c r="P12" s="103">
        <v>20206</v>
      </c>
      <c r="Q12" s="108">
        <v>10</v>
      </c>
      <c r="R12" s="15"/>
      <c r="S12" s="15"/>
      <c r="T12" s="15"/>
    </row>
    <row r="13" spans="1:20" ht="18" customHeight="1" x14ac:dyDescent="0.2">
      <c r="A13" s="677"/>
      <c r="B13" s="109" t="s">
        <v>22</v>
      </c>
      <c r="C13" s="110">
        <v>966</v>
      </c>
      <c r="D13" s="110">
        <v>1142</v>
      </c>
      <c r="E13" s="110">
        <v>2346</v>
      </c>
      <c r="F13" s="110">
        <f>SUM(C13:E13)</f>
        <v>4454</v>
      </c>
      <c r="G13" s="111">
        <v>361</v>
      </c>
      <c r="H13" s="110">
        <v>213</v>
      </c>
      <c r="I13" s="110">
        <v>155</v>
      </c>
      <c r="J13" s="112">
        <f>SUM(G13:I13)</f>
        <v>729</v>
      </c>
      <c r="K13" s="113">
        <f>F13+J13</f>
        <v>5183</v>
      </c>
      <c r="L13" s="114">
        <v>14</v>
      </c>
      <c r="M13" s="110">
        <v>4164</v>
      </c>
      <c r="N13" s="110">
        <v>133292</v>
      </c>
      <c r="O13" s="110">
        <v>806</v>
      </c>
      <c r="P13" s="110">
        <v>30297</v>
      </c>
      <c r="Q13" s="114">
        <v>11</v>
      </c>
      <c r="R13" s="15"/>
      <c r="S13" s="15"/>
      <c r="T13" s="15"/>
    </row>
    <row r="14" spans="1:20" ht="18" customHeight="1" x14ac:dyDescent="0.2">
      <c r="A14" s="677"/>
      <c r="B14" s="109" t="s">
        <v>23</v>
      </c>
      <c r="C14" s="110">
        <v>979</v>
      </c>
      <c r="D14" s="110">
        <v>772</v>
      </c>
      <c r="E14" s="110">
        <v>2635</v>
      </c>
      <c r="F14" s="110">
        <f>SUM(C14:E14)</f>
        <v>4386</v>
      </c>
      <c r="G14" s="111">
        <v>298</v>
      </c>
      <c r="H14" s="110">
        <v>117</v>
      </c>
      <c r="I14" s="110">
        <v>98</v>
      </c>
      <c r="J14" s="112">
        <f>SUM(G14:I14)</f>
        <v>513</v>
      </c>
      <c r="K14" s="113">
        <f>F14+J14</f>
        <v>4899</v>
      </c>
      <c r="L14" s="114">
        <v>25</v>
      </c>
      <c r="M14" s="110">
        <v>3467</v>
      </c>
      <c r="N14" s="110">
        <v>68041</v>
      </c>
      <c r="O14" s="110">
        <v>1252</v>
      </c>
      <c r="P14" s="110">
        <v>24937</v>
      </c>
      <c r="Q14" s="114">
        <v>18</v>
      </c>
      <c r="R14" s="15"/>
      <c r="S14" s="15"/>
      <c r="T14" s="15"/>
    </row>
    <row r="15" spans="1:20" ht="18" customHeight="1" x14ac:dyDescent="0.2">
      <c r="A15" s="677"/>
      <c r="B15" s="115" t="s">
        <v>24</v>
      </c>
      <c r="C15" s="116">
        <f t="shared" ref="C15:K15" si="1">SUM(C12:C14)</f>
        <v>2725</v>
      </c>
      <c r="D15" s="116">
        <f t="shared" si="1"/>
        <v>2664</v>
      </c>
      <c r="E15" s="116">
        <f t="shared" si="1"/>
        <v>6655</v>
      </c>
      <c r="F15" s="116">
        <f t="shared" si="1"/>
        <v>12044</v>
      </c>
      <c r="G15" s="117">
        <f t="shared" si="1"/>
        <v>893</v>
      </c>
      <c r="H15" s="116">
        <f t="shared" si="1"/>
        <v>486</v>
      </c>
      <c r="I15" s="116">
        <f t="shared" si="1"/>
        <v>307</v>
      </c>
      <c r="J15" s="118">
        <f t="shared" si="1"/>
        <v>1686</v>
      </c>
      <c r="K15" s="116">
        <f t="shared" si="1"/>
        <v>13730</v>
      </c>
      <c r="L15" s="119">
        <v>51</v>
      </c>
      <c r="M15" s="120">
        <v>10775</v>
      </c>
      <c r="N15" s="116">
        <v>385270</v>
      </c>
      <c r="O15" s="116">
        <v>2448</v>
      </c>
      <c r="P15" s="116">
        <v>75440</v>
      </c>
      <c r="Q15" s="119">
        <v>39</v>
      </c>
      <c r="R15" s="15"/>
      <c r="S15" s="15"/>
      <c r="T15" s="15"/>
    </row>
    <row r="16" spans="1:20" ht="18" customHeight="1" x14ac:dyDescent="0.2">
      <c r="A16" s="678" t="s">
        <v>26</v>
      </c>
      <c r="B16" s="109" t="s">
        <v>27</v>
      </c>
      <c r="C16" s="110">
        <v>9572</v>
      </c>
      <c r="D16" s="110">
        <v>15650</v>
      </c>
      <c r="E16" s="110">
        <v>15023</v>
      </c>
      <c r="F16" s="110">
        <f>SUM(C16:E16)</f>
        <v>40245</v>
      </c>
      <c r="G16" s="111">
        <v>10</v>
      </c>
      <c r="H16" s="110">
        <v>7</v>
      </c>
      <c r="I16" s="110">
        <v>24</v>
      </c>
      <c r="J16" s="112">
        <f>SUM(G16:I16)</f>
        <v>41</v>
      </c>
      <c r="K16" s="113">
        <f>F16+J16</f>
        <v>40286</v>
      </c>
      <c r="L16" s="114">
        <v>0</v>
      </c>
      <c r="M16" s="110">
        <v>33007</v>
      </c>
      <c r="N16" s="110">
        <v>544176</v>
      </c>
      <c r="O16" s="110">
        <v>6283</v>
      </c>
      <c r="P16" s="110">
        <v>101533</v>
      </c>
      <c r="Q16" s="114">
        <v>0</v>
      </c>
      <c r="R16" s="15"/>
      <c r="S16" s="15"/>
      <c r="T16" s="15"/>
    </row>
    <row r="17" spans="1:20" ht="18" customHeight="1" x14ac:dyDescent="0.2">
      <c r="A17" s="678"/>
      <c r="B17" s="109" t="s">
        <v>28</v>
      </c>
      <c r="C17" s="110">
        <v>5130</v>
      </c>
      <c r="D17" s="110">
        <v>4762</v>
      </c>
      <c r="E17" s="110">
        <v>27827</v>
      </c>
      <c r="F17" s="110">
        <f>SUM(C17:E17)</f>
        <v>37719</v>
      </c>
      <c r="G17" s="111">
        <v>8</v>
      </c>
      <c r="H17" s="110">
        <v>2</v>
      </c>
      <c r="I17" s="110">
        <v>36</v>
      </c>
      <c r="J17" s="112">
        <f>SUM(G17:I17)</f>
        <v>46</v>
      </c>
      <c r="K17" s="113">
        <f>F17+J17</f>
        <v>37765</v>
      </c>
      <c r="L17" s="114">
        <v>0</v>
      </c>
      <c r="M17" s="110">
        <v>28148</v>
      </c>
      <c r="N17" s="110">
        <v>425738</v>
      </c>
      <c r="O17" s="110">
        <v>9028</v>
      </c>
      <c r="P17" s="110">
        <v>129998</v>
      </c>
      <c r="Q17" s="114">
        <v>0</v>
      </c>
      <c r="R17" s="15"/>
      <c r="S17" s="15"/>
      <c r="T17" s="15"/>
    </row>
    <row r="18" spans="1:20" ht="18" customHeight="1" x14ac:dyDescent="0.2">
      <c r="A18" s="678"/>
      <c r="B18" s="109" t="s">
        <v>29</v>
      </c>
      <c r="C18" s="110">
        <v>4664</v>
      </c>
      <c r="D18" s="110">
        <v>3841</v>
      </c>
      <c r="E18" s="110">
        <v>27054</v>
      </c>
      <c r="F18" s="110">
        <f>SUM(C18:E18)</f>
        <v>35559</v>
      </c>
      <c r="G18" s="111">
        <v>5</v>
      </c>
      <c r="H18" s="110">
        <v>1</v>
      </c>
      <c r="I18" s="110">
        <v>15</v>
      </c>
      <c r="J18" s="112">
        <f>SUM(G18:I18)</f>
        <v>21</v>
      </c>
      <c r="K18" s="113">
        <f>F18+J18</f>
        <v>35580</v>
      </c>
      <c r="L18" s="114">
        <v>0</v>
      </c>
      <c r="M18" s="110">
        <v>21350</v>
      </c>
      <c r="N18" s="110">
        <v>219210</v>
      </c>
      <c r="O18" s="110">
        <v>13231</v>
      </c>
      <c r="P18" s="110">
        <v>132951</v>
      </c>
      <c r="Q18" s="114">
        <v>0</v>
      </c>
      <c r="R18" s="15"/>
      <c r="S18" s="15"/>
      <c r="T18" s="15"/>
    </row>
    <row r="19" spans="1:20" ht="18" customHeight="1" x14ac:dyDescent="0.2">
      <c r="A19" s="678"/>
      <c r="B19" s="109" t="s">
        <v>24</v>
      </c>
      <c r="C19" s="110">
        <f t="shared" ref="C19:K19" si="2">SUM(C16:C18)</f>
        <v>19366</v>
      </c>
      <c r="D19" s="110">
        <f t="shared" si="2"/>
        <v>24253</v>
      </c>
      <c r="E19" s="110">
        <f t="shared" si="2"/>
        <v>69904</v>
      </c>
      <c r="F19" s="118">
        <f t="shared" si="2"/>
        <v>113523</v>
      </c>
      <c r="G19" s="111">
        <f t="shared" si="2"/>
        <v>23</v>
      </c>
      <c r="H19" s="110">
        <f t="shared" si="2"/>
        <v>10</v>
      </c>
      <c r="I19" s="110">
        <f t="shared" si="2"/>
        <v>75</v>
      </c>
      <c r="J19" s="118">
        <f t="shared" si="2"/>
        <v>108</v>
      </c>
      <c r="K19" s="122">
        <f t="shared" si="2"/>
        <v>113631</v>
      </c>
      <c r="L19" s="119">
        <v>0</v>
      </c>
      <c r="M19" s="120">
        <v>82505</v>
      </c>
      <c r="N19" s="116">
        <v>1189124</v>
      </c>
      <c r="O19" s="116">
        <v>28542</v>
      </c>
      <c r="P19" s="116">
        <v>364482</v>
      </c>
      <c r="Q19" s="119">
        <v>0</v>
      </c>
      <c r="R19" s="15"/>
      <c r="S19" s="15"/>
      <c r="T19" s="15"/>
    </row>
    <row r="20" spans="1:20" ht="18" customHeight="1" x14ac:dyDescent="0.2">
      <c r="A20" s="672" t="s">
        <v>30</v>
      </c>
      <c r="B20" s="102" t="s">
        <v>31</v>
      </c>
      <c r="C20" s="103">
        <v>357</v>
      </c>
      <c r="D20" s="103">
        <v>237</v>
      </c>
      <c r="E20" s="103">
        <v>318</v>
      </c>
      <c r="F20" s="104">
        <f>SUM(C20:E20)</f>
        <v>912</v>
      </c>
      <c r="G20" s="121">
        <v>108</v>
      </c>
      <c r="H20" s="103">
        <v>78</v>
      </c>
      <c r="I20" s="103">
        <v>18</v>
      </c>
      <c r="J20" s="106">
        <f>SUM(G20:I20)</f>
        <v>204</v>
      </c>
      <c r="K20" s="107">
        <f>F20+J20</f>
        <v>1116</v>
      </c>
      <c r="L20" s="108">
        <v>24</v>
      </c>
      <c r="M20" s="103">
        <v>962</v>
      </c>
      <c r="N20" s="103">
        <v>22577</v>
      </c>
      <c r="O20" s="103">
        <v>125</v>
      </c>
      <c r="P20" s="103">
        <v>3225</v>
      </c>
      <c r="Q20" s="108">
        <v>24</v>
      </c>
      <c r="R20" s="15"/>
      <c r="S20" s="15"/>
      <c r="T20" s="15"/>
    </row>
    <row r="21" spans="1:20" ht="18" customHeight="1" x14ac:dyDescent="0.2">
      <c r="A21" s="672"/>
      <c r="B21" s="109" t="s">
        <v>32</v>
      </c>
      <c r="C21" s="110">
        <v>419</v>
      </c>
      <c r="D21" s="110">
        <v>130</v>
      </c>
      <c r="E21" s="110">
        <v>709</v>
      </c>
      <c r="F21" s="110">
        <f>SUM(C21:E21)</f>
        <v>1258</v>
      </c>
      <c r="G21" s="111">
        <v>47</v>
      </c>
      <c r="H21" s="110">
        <v>17</v>
      </c>
      <c r="I21" s="110">
        <v>25</v>
      </c>
      <c r="J21" s="112">
        <f>SUM(G21:I21)</f>
        <v>89</v>
      </c>
      <c r="K21" s="113">
        <f>F21+J21</f>
        <v>1347</v>
      </c>
      <c r="L21" s="114">
        <v>17</v>
      </c>
      <c r="M21" s="110">
        <v>1037</v>
      </c>
      <c r="N21" s="110">
        <v>17401</v>
      </c>
      <c r="O21" s="110">
        <v>262</v>
      </c>
      <c r="P21" s="110">
        <v>4451</v>
      </c>
      <c r="Q21" s="114">
        <v>17</v>
      </c>
      <c r="R21" s="15"/>
      <c r="S21" s="15"/>
      <c r="T21" s="15"/>
    </row>
    <row r="22" spans="1:20" ht="18" customHeight="1" x14ac:dyDescent="0.2">
      <c r="A22" s="672"/>
      <c r="B22" s="109" t="s">
        <v>33</v>
      </c>
      <c r="C22" s="110">
        <v>366</v>
      </c>
      <c r="D22" s="110">
        <v>57</v>
      </c>
      <c r="E22" s="110">
        <v>657</v>
      </c>
      <c r="F22" s="110">
        <f>SUM(C22:E22)</f>
        <v>1080</v>
      </c>
      <c r="G22" s="111">
        <v>60</v>
      </c>
      <c r="H22" s="110">
        <v>6</v>
      </c>
      <c r="I22" s="110">
        <v>14</v>
      </c>
      <c r="J22" s="112">
        <f>SUM(G22:I22)</f>
        <v>80</v>
      </c>
      <c r="K22" s="113">
        <f>F22+J22</f>
        <v>1160</v>
      </c>
      <c r="L22" s="114">
        <v>5</v>
      </c>
      <c r="M22" s="110">
        <v>849</v>
      </c>
      <c r="N22" s="110">
        <v>9123</v>
      </c>
      <c r="O22" s="110">
        <v>276</v>
      </c>
      <c r="P22" s="110">
        <v>3409</v>
      </c>
      <c r="Q22" s="114">
        <v>5</v>
      </c>
      <c r="R22" s="15"/>
      <c r="S22" s="15"/>
      <c r="T22" s="15"/>
    </row>
    <row r="23" spans="1:20" ht="18" customHeight="1" x14ac:dyDescent="0.2">
      <c r="A23" s="672"/>
      <c r="B23" s="115" t="s">
        <v>24</v>
      </c>
      <c r="C23" s="116">
        <f t="shared" ref="C23:K23" si="3">SUM(C20:C22)</f>
        <v>1142</v>
      </c>
      <c r="D23" s="116">
        <f t="shared" si="3"/>
        <v>424</v>
      </c>
      <c r="E23" s="116">
        <f t="shared" si="3"/>
        <v>1684</v>
      </c>
      <c r="F23" s="118">
        <f t="shared" si="3"/>
        <v>3250</v>
      </c>
      <c r="G23" s="117">
        <f t="shared" si="3"/>
        <v>215</v>
      </c>
      <c r="H23" s="116">
        <f t="shared" si="3"/>
        <v>101</v>
      </c>
      <c r="I23" s="116">
        <f t="shared" si="3"/>
        <v>57</v>
      </c>
      <c r="J23" s="118">
        <f t="shared" si="3"/>
        <v>373</v>
      </c>
      <c r="K23" s="116">
        <f t="shared" si="3"/>
        <v>3623</v>
      </c>
      <c r="L23" s="119">
        <v>46</v>
      </c>
      <c r="M23" s="120">
        <v>2848</v>
      </c>
      <c r="N23" s="116">
        <v>49101</v>
      </c>
      <c r="O23" s="116">
        <v>663</v>
      </c>
      <c r="P23" s="116">
        <v>11085</v>
      </c>
      <c r="Q23" s="119">
        <v>46</v>
      </c>
      <c r="R23" s="15"/>
      <c r="S23" s="15"/>
      <c r="T23" s="15"/>
    </row>
    <row r="24" spans="1:20" ht="18" customHeight="1" x14ac:dyDescent="0.2">
      <c r="A24" s="672" t="s">
        <v>34</v>
      </c>
      <c r="B24" s="102" t="s">
        <v>35</v>
      </c>
      <c r="C24" s="103">
        <v>3810</v>
      </c>
      <c r="D24" s="103">
        <v>3422</v>
      </c>
      <c r="E24" s="103">
        <v>21466</v>
      </c>
      <c r="F24" s="110">
        <f>SUM(C24:E24)</f>
        <v>28698</v>
      </c>
      <c r="G24" s="121">
        <v>900</v>
      </c>
      <c r="H24" s="103">
        <v>2772</v>
      </c>
      <c r="I24" s="103">
        <v>249</v>
      </c>
      <c r="J24" s="112">
        <f>SUM(G24:I24)</f>
        <v>3921</v>
      </c>
      <c r="K24" s="113">
        <f>F24+J24</f>
        <v>32619</v>
      </c>
      <c r="L24" s="108">
        <v>178</v>
      </c>
      <c r="M24" s="103">
        <v>28660</v>
      </c>
      <c r="N24" s="103">
        <v>2138827</v>
      </c>
      <c r="O24" s="103">
        <v>3282</v>
      </c>
      <c r="P24" s="103">
        <v>175146</v>
      </c>
      <c r="Q24" s="108">
        <v>931</v>
      </c>
      <c r="R24" s="15"/>
      <c r="S24" s="15"/>
      <c r="T24" s="15"/>
    </row>
    <row r="25" spans="1:20" ht="18" customHeight="1" x14ac:dyDescent="0.2">
      <c r="A25" s="672"/>
      <c r="B25" s="109" t="s">
        <v>36</v>
      </c>
      <c r="C25" s="110">
        <v>5348</v>
      </c>
      <c r="D25" s="110">
        <v>5086</v>
      </c>
      <c r="E25" s="110">
        <v>17992</v>
      </c>
      <c r="F25" s="110">
        <f>SUM(C25:E25)</f>
        <v>28426</v>
      </c>
      <c r="G25" s="111">
        <v>830</v>
      </c>
      <c r="H25" s="110">
        <v>2423</v>
      </c>
      <c r="I25" s="110">
        <v>341</v>
      </c>
      <c r="J25" s="112">
        <f>SUM(G25:I25)</f>
        <v>3594</v>
      </c>
      <c r="K25" s="113">
        <f>F25+J25</f>
        <v>32020</v>
      </c>
      <c r="L25" s="114">
        <v>206</v>
      </c>
      <c r="M25" s="110">
        <v>25238</v>
      </c>
      <c r="N25" s="110">
        <v>1747626</v>
      </c>
      <c r="O25" s="110">
        <v>5261</v>
      </c>
      <c r="P25" s="110">
        <v>329222</v>
      </c>
      <c r="Q25" s="114">
        <v>655</v>
      </c>
      <c r="R25" s="15"/>
      <c r="S25" s="15"/>
      <c r="T25" s="15"/>
    </row>
    <row r="26" spans="1:20" ht="18" customHeight="1" x14ac:dyDescent="0.2">
      <c r="A26" s="672"/>
      <c r="B26" s="109" t="s">
        <v>37</v>
      </c>
      <c r="C26" s="110">
        <v>12099</v>
      </c>
      <c r="D26" s="110">
        <v>8287</v>
      </c>
      <c r="E26" s="110">
        <v>47131</v>
      </c>
      <c r="F26" s="110">
        <f>SUM(C26:E26)</f>
        <v>67517</v>
      </c>
      <c r="G26" s="111">
        <v>1087</v>
      </c>
      <c r="H26" s="110">
        <v>1874</v>
      </c>
      <c r="I26" s="110">
        <v>435</v>
      </c>
      <c r="J26" s="112">
        <f>SUM(G26:I26)</f>
        <v>3396</v>
      </c>
      <c r="K26" s="113">
        <f>F26+J26</f>
        <v>70913</v>
      </c>
      <c r="L26" s="114">
        <v>2798</v>
      </c>
      <c r="M26" s="110">
        <v>46562</v>
      </c>
      <c r="N26" s="110">
        <v>1702440</v>
      </c>
      <c r="O26" s="110">
        <v>20959</v>
      </c>
      <c r="P26" s="110">
        <v>745716</v>
      </c>
      <c r="Q26" s="114">
        <v>638</v>
      </c>
      <c r="R26" s="15"/>
      <c r="S26" s="15"/>
      <c r="T26" s="15"/>
    </row>
    <row r="27" spans="1:20" ht="18" customHeight="1" x14ac:dyDescent="0.2">
      <c r="A27" s="672"/>
      <c r="B27" s="109" t="s">
        <v>38</v>
      </c>
      <c r="C27" s="110">
        <v>3525</v>
      </c>
      <c r="D27" s="110">
        <v>2186</v>
      </c>
      <c r="E27" s="110">
        <v>14817</v>
      </c>
      <c r="F27" s="110">
        <f>SUM(C27:E27)</f>
        <v>20528</v>
      </c>
      <c r="G27" s="111">
        <v>523</v>
      </c>
      <c r="H27" s="110">
        <v>1056</v>
      </c>
      <c r="I27" s="110">
        <v>420</v>
      </c>
      <c r="J27" s="112">
        <f>SUM(G27:I27)</f>
        <v>1999</v>
      </c>
      <c r="K27" s="113">
        <f>F27+J27</f>
        <v>22527</v>
      </c>
      <c r="L27" s="114">
        <v>1498</v>
      </c>
      <c r="M27" s="110">
        <v>10051</v>
      </c>
      <c r="N27" s="110">
        <v>165744</v>
      </c>
      <c r="O27" s="110">
        <v>16636</v>
      </c>
      <c r="P27" s="110">
        <v>172348</v>
      </c>
      <c r="Q27" s="114">
        <v>333</v>
      </c>
      <c r="R27" s="15"/>
      <c r="S27" s="15"/>
      <c r="T27" s="15"/>
    </row>
    <row r="28" spans="1:20" ht="18" customHeight="1" x14ac:dyDescent="0.2">
      <c r="A28" s="672"/>
      <c r="B28" s="115" t="s">
        <v>24</v>
      </c>
      <c r="C28" s="110">
        <f t="shared" ref="C28:K28" si="4">SUM(C24:C27)</f>
        <v>24782</v>
      </c>
      <c r="D28" s="110">
        <f t="shared" si="4"/>
        <v>18981</v>
      </c>
      <c r="E28" s="110">
        <f t="shared" si="4"/>
        <v>101406</v>
      </c>
      <c r="F28" s="118">
        <f t="shared" si="4"/>
        <v>145169</v>
      </c>
      <c r="G28" s="117">
        <f t="shared" si="4"/>
        <v>3340</v>
      </c>
      <c r="H28" s="116">
        <f t="shared" si="4"/>
        <v>8125</v>
      </c>
      <c r="I28" s="116">
        <f t="shared" si="4"/>
        <v>1445</v>
      </c>
      <c r="J28" s="118">
        <f t="shared" si="4"/>
        <v>12910</v>
      </c>
      <c r="K28" s="110">
        <f t="shared" si="4"/>
        <v>158079</v>
      </c>
      <c r="L28" s="114">
        <v>4680</v>
      </c>
      <c r="M28" s="120">
        <v>110511</v>
      </c>
      <c r="N28" s="116">
        <v>5754637</v>
      </c>
      <c r="O28" s="110">
        <v>46138</v>
      </c>
      <c r="P28" s="110">
        <v>1422432</v>
      </c>
      <c r="Q28" s="114">
        <v>317</v>
      </c>
      <c r="R28" s="15"/>
      <c r="S28" s="15"/>
      <c r="T28" s="15"/>
    </row>
    <row r="29" spans="1:20" ht="18" customHeight="1" x14ac:dyDescent="0.2">
      <c r="A29" s="673" t="s">
        <v>39</v>
      </c>
      <c r="B29" s="673"/>
      <c r="C29" s="103">
        <v>4974</v>
      </c>
      <c r="D29" s="103">
        <v>10188</v>
      </c>
      <c r="E29" s="103">
        <v>39553</v>
      </c>
      <c r="F29" s="110">
        <f>SUM(C29:E29)</f>
        <v>54715</v>
      </c>
      <c r="G29" s="674" t="s">
        <v>40</v>
      </c>
      <c r="H29" s="666" t="s">
        <v>40</v>
      </c>
      <c r="I29" s="666" t="s">
        <v>40</v>
      </c>
      <c r="J29" s="667" t="s">
        <v>40</v>
      </c>
      <c r="K29" s="103">
        <f>SUM(C29:E29)</f>
        <v>54715</v>
      </c>
      <c r="L29" s="108">
        <v>19579</v>
      </c>
      <c r="M29" s="103">
        <v>10783</v>
      </c>
      <c r="N29" s="668" t="s">
        <v>40</v>
      </c>
      <c r="O29" s="103">
        <v>33393</v>
      </c>
      <c r="P29" s="668" t="s">
        <v>40</v>
      </c>
      <c r="Q29" s="108">
        <v>19762</v>
      </c>
      <c r="R29" s="15"/>
      <c r="S29" s="15"/>
      <c r="T29" s="15"/>
    </row>
    <row r="30" spans="1:20" ht="18" customHeight="1" x14ac:dyDescent="0.2">
      <c r="A30" s="669" t="s">
        <v>41</v>
      </c>
      <c r="B30" s="669"/>
      <c r="C30" s="110">
        <v>88300</v>
      </c>
      <c r="D30" s="110">
        <v>61715</v>
      </c>
      <c r="E30" s="110">
        <v>228512</v>
      </c>
      <c r="F30" s="110">
        <f>SUM(C30:E30)</f>
        <v>378527</v>
      </c>
      <c r="G30" s="674"/>
      <c r="H30" s="666"/>
      <c r="I30" s="666"/>
      <c r="J30" s="667"/>
      <c r="K30" s="110">
        <f>SUM(C30:E30)</f>
        <v>378527</v>
      </c>
      <c r="L30" s="114">
        <v>0</v>
      </c>
      <c r="M30" s="110">
        <v>90324</v>
      </c>
      <c r="N30" s="668"/>
      <c r="O30" s="110">
        <v>215444</v>
      </c>
      <c r="P30" s="668"/>
      <c r="Q30" s="114">
        <v>32797</v>
      </c>
      <c r="R30" s="15"/>
      <c r="S30" s="15"/>
      <c r="T30" s="15"/>
    </row>
    <row r="31" spans="1:20" ht="18" customHeight="1" x14ac:dyDescent="0.2">
      <c r="A31" s="670" t="s">
        <v>42</v>
      </c>
      <c r="B31" s="670"/>
      <c r="C31" s="110">
        <v>1119</v>
      </c>
      <c r="D31" s="110">
        <v>872</v>
      </c>
      <c r="E31" s="110">
        <v>749</v>
      </c>
      <c r="F31" s="110">
        <f>SUM(C31:E31)</f>
        <v>2740</v>
      </c>
      <c r="G31" s="674"/>
      <c r="H31" s="666"/>
      <c r="I31" s="666"/>
      <c r="J31" s="667"/>
      <c r="K31" s="110">
        <f>SUM(C31:E31)</f>
        <v>2740</v>
      </c>
      <c r="L31" s="114">
        <v>0</v>
      </c>
      <c r="M31" s="110">
        <v>785</v>
      </c>
      <c r="N31" s="668"/>
      <c r="O31" s="110">
        <v>1796</v>
      </c>
      <c r="P31" s="668"/>
      <c r="Q31" s="114">
        <v>0</v>
      </c>
      <c r="R31" s="15"/>
      <c r="S31" s="15"/>
      <c r="T31" s="15"/>
    </row>
    <row r="32" spans="1:20" ht="18" customHeight="1" x14ac:dyDescent="0.2">
      <c r="A32" s="671" t="s">
        <v>43</v>
      </c>
      <c r="B32" s="671"/>
      <c r="C32" s="116">
        <v>29246</v>
      </c>
      <c r="D32" s="116">
        <v>25131</v>
      </c>
      <c r="E32" s="116">
        <v>10794</v>
      </c>
      <c r="F32" s="118">
        <f>SUM(C32:E32)</f>
        <v>65171</v>
      </c>
      <c r="G32" s="674"/>
      <c r="H32" s="666"/>
      <c r="I32" s="666"/>
      <c r="J32" s="667"/>
      <c r="K32" s="116">
        <f>SUM(C32:E32)</f>
        <v>65171</v>
      </c>
      <c r="L32" s="119">
        <v>0</v>
      </c>
      <c r="M32" s="116">
        <v>35829</v>
      </c>
      <c r="N32" s="668"/>
      <c r="O32" s="116">
        <v>19422</v>
      </c>
      <c r="P32" s="668"/>
      <c r="Q32" s="119">
        <v>892</v>
      </c>
      <c r="R32" s="15"/>
      <c r="S32" s="15"/>
      <c r="T32" s="15"/>
    </row>
    <row r="33" spans="1:17" x14ac:dyDescent="0.2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2.75" customHeight="1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mergeCells count="33"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  <mergeCell ref="I6:I7"/>
    <mergeCell ref="J6:J7"/>
    <mergeCell ref="A8:A11"/>
    <mergeCell ref="A12:A15"/>
    <mergeCell ref="A16:A19"/>
    <mergeCell ref="A20:A23"/>
    <mergeCell ref="A24:A28"/>
    <mergeCell ref="A29:B29"/>
    <mergeCell ref="G29:G32"/>
    <mergeCell ref="H29:H32"/>
    <mergeCell ref="I29:I32"/>
    <mergeCell ref="J29:J32"/>
    <mergeCell ref="N29:N32"/>
    <mergeCell ref="P29:P32"/>
    <mergeCell ref="A30:B30"/>
    <mergeCell ref="A31:B31"/>
    <mergeCell ref="A32:B32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  <pageSetUpPr fitToPage="1"/>
  </sheetPr>
  <dimension ref="A1:AMF28"/>
  <sheetViews>
    <sheetView zoomScale="65" zoomScaleNormal="65" workbookViewId="0">
      <selection sqref="A1:Q1"/>
    </sheetView>
  </sheetViews>
  <sheetFormatPr defaultRowHeight="12.75" x14ac:dyDescent="0.2"/>
  <cols>
    <col min="1" max="1" width="19.25" style="1" customWidth="1"/>
    <col min="2" max="12" width="6.75" style="1" customWidth="1"/>
    <col min="13" max="13" width="7.375" style="1" bestFit="1" customWidth="1"/>
    <col min="14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1020" width="8" style="1" customWidth="1"/>
    <col min="1021" max="1025" width="11.5"/>
  </cols>
  <sheetData>
    <row r="1" spans="1:18" ht="18.75" x14ac:dyDescent="0.2">
      <c r="A1" s="679" t="s">
        <v>44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8" ht="18.75" x14ac:dyDescent="0.2">
      <c r="A2" s="679" t="s">
        <v>88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8" ht="20.100000000000001" customHeight="1" x14ac:dyDescent="0.2">
      <c r="A4" s="691" t="s">
        <v>46</v>
      </c>
      <c r="B4" s="688" t="s">
        <v>47</v>
      </c>
      <c r="C4" s="688"/>
      <c r="D4" s="688"/>
      <c r="E4" s="688"/>
      <c r="F4" s="688" t="s">
        <v>48</v>
      </c>
      <c r="G4" s="688"/>
      <c r="H4" s="688"/>
      <c r="I4" s="688"/>
      <c r="J4" s="688" t="s">
        <v>49</v>
      </c>
      <c r="K4" s="688"/>
      <c r="L4" s="688"/>
      <c r="M4" s="688"/>
      <c r="N4" s="688" t="s">
        <v>30</v>
      </c>
      <c r="O4" s="688"/>
      <c r="P4" s="688"/>
      <c r="Q4" s="688"/>
      <c r="R4" s="140"/>
    </row>
    <row r="5" spans="1:18" ht="20.100000000000001" customHeight="1" x14ac:dyDescent="0.2">
      <c r="A5" s="691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8" ht="20.100000000000001" customHeight="1" x14ac:dyDescent="0.2">
      <c r="A6" s="29" t="s">
        <v>51</v>
      </c>
      <c r="B6" s="30">
        <v>1300</v>
      </c>
      <c r="C6" s="31">
        <v>2519</v>
      </c>
      <c r="D6" s="32">
        <v>2105</v>
      </c>
      <c r="E6" s="33">
        <f t="shared" ref="E6:E24" si="0">D6+C6+B6</f>
        <v>5924</v>
      </c>
      <c r="F6" s="34">
        <v>118</v>
      </c>
      <c r="G6" s="34">
        <v>142</v>
      </c>
      <c r="H6" s="35">
        <v>136</v>
      </c>
      <c r="I6" s="33">
        <f t="shared" ref="I6:I24" si="1">H6+G6+F6</f>
        <v>396</v>
      </c>
      <c r="J6" s="34">
        <v>1225</v>
      </c>
      <c r="K6" s="34">
        <v>1108</v>
      </c>
      <c r="L6" s="35">
        <v>767</v>
      </c>
      <c r="M6" s="36">
        <f t="shared" ref="M6:M24" si="2">L6+K6+J6</f>
        <v>3100</v>
      </c>
      <c r="N6" s="34">
        <v>4</v>
      </c>
      <c r="O6" s="34">
        <v>8</v>
      </c>
      <c r="P6" s="34">
        <v>2</v>
      </c>
      <c r="Q6" s="36">
        <f t="shared" ref="Q6:Q24" si="3">P6+O6+N6</f>
        <v>14</v>
      </c>
    </row>
    <row r="7" spans="1:18" ht="20.100000000000001" customHeight="1" x14ac:dyDescent="0.2">
      <c r="A7" s="29" t="s">
        <v>52</v>
      </c>
      <c r="B7" s="38">
        <v>724</v>
      </c>
      <c r="C7" s="39">
        <v>809</v>
      </c>
      <c r="D7" s="40">
        <v>1053</v>
      </c>
      <c r="E7" s="36">
        <f t="shared" si="0"/>
        <v>2586</v>
      </c>
      <c r="F7" s="39">
        <v>321</v>
      </c>
      <c r="G7" s="39">
        <v>269</v>
      </c>
      <c r="H7" s="40">
        <v>307</v>
      </c>
      <c r="I7" s="36">
        <f t="shared" si="1"/>
        <v>897</v>
      </c>
      <c r="J7" s="39">
        <v>3258</v>
      </c>
      <c r="K7" s="39">
        <v>2468</v>
      </c>
      <c r="L7" s="40">
        <v>2900</v>
      </c>
      <c r="M7" s="36">
        <f t="shared" si="2"/>
        <v>8626</v>
      </c>
      <c r="N7" s="39">
        <v>2</v>
      </c>
      <c r="O7" s="39">
        <v>0</v>
      </c>
      <c r="P7" s="39">
        <v>0</v>
      </c>
      <c r="Q7" s="36">
        <f t="shared" si="3"/>
        <v>2</v>
      </c>
    </row>
    <row r="8" spans="1:18" ht="20.100000000000001" customHeight="1" x14ac:dyDescent="0.2">
      <c r="A8" s="29" t="s">
        <v>53</v>
      </c>
      <c r="B8" s="38">
        <v>41</v>
      </c>
      <c r="C8" s="39">
        <v>33</v>
      </c>
      <c r="D8" s="40">
        <v>45</v>
      </c>
      <c r="E8" s="36">
        <f t="shared" si="0"/>
        <v>119</v>
      </c>
      <c r="F8" s="39">
        <v>375</v>
      </c>
      <c r="G8" s="39">
        <v>348</v>
      </c>
      <c r="H8" s="40">
        <v>552</v>
      </c>
      <c r="I8" s="36">
        <f t="shared" si="1"/>
        <v>1275</v>
      </c>
      <c r="J8" s="39">
        <v>4008</v>
      </c>
      <c r="K8" s="39">
        <v>3885</v>
      </c>
      <c r="L8" s="40">
        <v>3643</v>
      </c>
      <c r="M8" s="36">
        <f t="shared" si="2"/>
        <v>11536</v>
      </c>
      <c r="N8" s="39">
        <v>0</v>
      </c>
      <c r="O8" s="39">
        <v>2</v>
      </c>
      <c r="P8" s="39">
        <v>0</v>
      </c>
      <c r="Q8" s="36">
        <f t="shared" si="3"/>
        <v>2</v>
      </c>
    </row>
    <row r="9" spans="1:18" ht="20.100000000000001" customHeight="1" x14ac:dyDescent="0.2">
      <c r="A9" s="29" t="s">
        <v>54</v>
      </c>
      <c r="B9" s="38">
        <v>862</v>
      </c>
      <c r="C9" s="39">
        <v>1112</v>
      </c>
      <c r="D9" s="40">
        <v>1318</v>
      </c>
      <c r="E9" s="36">
        <f t="shared" si="0"/>
        <v>3292</v>
      </c>
      <c r="F9" s="39">
        <v>14</v>
      </c>
      <c r="G9" s="39">
        <v>9</v>
      </c>
      <c r="H9" s="40">
        <v>14</v>
      </c>
      <c r="I9" s="36">
        <f t="shared" si="1"/>
        <v>37</v>
      </c>
      <c r="J9" s="39">
        <v>2388</v>
      </c>
      <c r="K9" s="39">
        <v>2304</v>
      </c>
      <c r="L9" s="40">
        <v>2241</v>
      </c>
      <c r="M9" s="36">
        <f t="shared" si="2"/>
        <v>6933</v>
      </c>
      <c r="N9" s="39">
        <v>129</v>
      </c>
      <c r="O9" s="39">
        <v>184</v>
      </c>
      <c r="P9" s="39">
        <v>179</v>
      </c>
      <c r="Q9" s="36">
        <f t="shared" si="3"/>
        <v>492</v>
      </c>
    </row>
    <row r="10" spans="1:18" ht="20.100000000000001" customHeight="1" x14ac:dyDescent="0.2">
      <c r="A10" s="29" t="s">
        <v>55</v>
      </c>
      <c r="B10" s="38">
        <v>28</v>
      </c>
      <c r="C10" s="39">
        <v>22</v>
      </c>
      <c r="D10" s="40">
        <v>25</v>
      </c>
      <c r="E10" s="36">
        <f t="shared" si="0"/>
        <v>75</v>
      </c>
      <c r="F10" s="39">
        <v>79</v>
      </c>
      <c r="G10" s="39">
        <v>50</v>
      </c>
      <c r="H10" s="40">
        <v>68</v>
      </c>
      <c r="I10" s="36">
        <f t="shared" si="1"/>
        <v>197</v>
      </c>
      <c r="J10" s="39">
        <v>3243</v>
      </c>
      <c r="K10" s="39">
        <v>2588</v>
      </c>
      <c r="L10" s="40">
        <v>2396</v>
      </c>
      <c r="M10" s="36">
        <f t="shared" si="2"/>
        <v>8227</v>
      </c>
      <c r="N10" s="39">
        <v>5</v>
      </c>
      <c r="O10" s="39">
        <v>2</v>
      </c>
      <c r="P10" s="39">
        <v>2</v>
      </c>
      <c r="Q10" s="36">
        <f t="shared" si="3"/>
        <v>9</v>
      </c>
    </row>
    <row r="11" spans="1:18" ht="20.100000000000001" customHeight="1" x14ac:dyDescent="0.2">
      <c r="A11" s="29" t="s">
        <v>56</v>
      </c>
      <c r="B11" s="41">
        <v>445</v>
      </c>
      <c r="C11" s="39">
        <v>487</v>
      </c>
      <c r="D11" s="42">
        <v>438</v>
      </c>
      <c r="E11" s="36">
        <f t="shared" si="0"/>
        <v>1370</v>
      </c>
      <c r="F11" s="39">
        <v>123</v>
      </c>
      <c r="G11" s="39">
        <v>211</v>
      </c>
      <c r="H11" s="39">
        <v>162</v>
      </c>
      <c r="I11" s="36">
        <f t="shared" si="1"/>
        <v>496</v>
      </c>
      <c r="J11" s="39">
        <v>1272</v>
      </c>
      <c r="K11" s="39">
        <v>1218</v>
      </c>
      <c r="L11" s="39">
        <v>1092</v>
      </c>
      <c r="M11" s="36">
        <f t="shared" si="2"/>
        <v>3582</v>
      </c>
      <c r="N11" s="39">
        <v>55</v>
      </c>
      <c r="O11" s="39">
        <v>26</v>
      </c>
      <c r="P11" s="45">
        <v>22</v>
      </c>
      <c r="Q11" s="46">
        <f t="shared" si="3"/>
        <v>103</v>
      </c>
      <c r="R11" s="140"/>
    </row>
    <row r="12" spans="1:18" ht="20.100000000000001" customHeight="1" x14ac:dyDescent="0.2">
      <c r="A12" s="29" t="s">
        <v>57</v>
      </c>
      <c r="B12" s="38">
        <v>1079</v>
      </c>
      <c r="C12" s="39">
        <v>1411</v>
      </c>
      <c r="D12" s="40">
        <v>1453</v>
      </c>
      <c r="E12" s="36">
        <f t="shared" si="0"/>
        <v>3943</v>
      </c>
      <c r="F12" s="39">
        <v>83</v>
      </c>
      <c r="G12" s="39">
        <v>137</v>
      </c>
      <c r="H12" s="40">
        <v>141</v>
      </c>
      <c r="I12" s="36">
        <f t="shared" si="1"/>
        <v>361</v>
      </c>
      <c r="J12" s="39">
        <v>2646</v>
      </c>
      <c r="K12" s="39">
        <v>2481</v>
      </c>
      <c r="L12" s="40">
        <v>2476</v>
      </c>
      <c r="M12" s="36">
        <f t="shared" si="2"/>
        <v>7603</v>
      </c>
      <c r="N12" s="39">
        <v>4</v>
      </c>
      <c r="O12" s="39">
        <v>4</v>
      </c>
      <c r="P12" s="39">
        <v>3</v>
      </c>
      <c r="Q12" s="36">
        <f t="shared" si="3"/>
        <v>11</v>
      </c>
    </row>
    <row r="13" spans="1:18" ht="20.100000000000001" customHeight="1" x14ac:dyDescent="0.2">
      <c r="A13" s="29" t="s">
        <v>58</v>
      </c>
      <c r="B13" s="38">
        <v>51</v>
      </c>
      <c r="C13" s="39">
        <v>23</v>
      </c>
      <c r="D13" s="40">
        <v>48</v>
      </c>
      <c r="E13" s="36">
        <f t="shared" si="0"/>
        <v>122</v>
      </c>
      <c r="F13" s="39">
        <v>445</v>
      </c>
      <c r="G13" s="39">
        <v>372</v>
      </c>
      <c r="H13" s="40">
        <v>252</v>
      </c>
      <c r="I13" s="36">
        <f t="shared" si="1"/>
        <v>1069</v>
      </c>
      <c r="J13" s="39">
        <v>2302</v>
      </c>
      <c r="K13" s="39">
        <v>2636</v>
      </c>
      <c r="L13" s="40">
        <v>2574</v>
      </c>
      <c r="M13" s="36">
        <f t="shared" si="2"/>
        <v>7512</v>
      </c>
      <c r="N13" s="39">
        <v>0</v>
      </c>
      <c r="O13" s="39">
        <v>0</v>
      </c>
      <c r="P13" s="39">
        <v>0</v>
      </c>
      <c r="Q13" s="36">
        <f t="shared" si="3"/>
        <v>0</v>
      </c>
    </row>
    <row r="14" spans="1:18" ht="20.100000000000001" customHeight="1" x14ac:dyDescent="0.2">
      <c r="A14" s="29" t="s">
        <v>59</v>
      </c>
      <c r="B14" s="38">
        <v>784</v>
      </c>
      <c r="C14" s="39">
        <v>1059</v>
      </c>
      <c r="D14" s="40">
        <v>1403</v>
      </c>
      <c r="E14" s="36">
        <f t="shared" si="0"/>
        <v>3246</v>
      </c>
      <c r="F14" s="39">
        <v>9</v>
      </c>
      <c r="G14" s="39">
        <v>13</v>
      </c>
      <c r="H14" s="40">
        <v>14</v>
      </c>
      <c r="I14" s="36">
        <f t="shared" si="1"/>
        <v>36</v>
      </c>
      <c r="J14" s="39">
        <v>1416</v>
      </c>
      <c r="K14" s="39">
        <v>1504</v>
      </c>
      <c r="L14" s="40">
        <v>1490</v>
      </c>
      <c r="M14" s="36">
        <f t="shared" si="2"/>
        <v>4410</v>
      </c>
      <c r="N14" s="39">
        <v>253</v>
      </c>
      <c r="O14" s="39">
        <v>354</v>
      </c>
      <c r="P14" s="39">
        <v>415</v>
      </c>
      <c r="Q14" s="36">
        <f t="shared" si="3"/>
        <v>1022</v>
      </c>
    </row>
    <row r="15" spans="1:18" ht="20.100000000000001" customHeight="1" x14ac:dyDescent="0.2">
      <c r="A15" s="29" t="s">
        <v>60</v>
      </c>
      <c r="B15" s="38">
        <v>591</v>
      </c>
      <c r="C15" s="39">
        <v>758</v>
      </c>
      <c r="D15" s="40">
        <v>755</v>
      </c>
      <c r="E15" s="36">
        <f t="shared" si="0"/>
        <v>2104</v>
      </c>
      <c r="F15" s="39">
        <v>122</v>
      </c>
      <c r="G15" s="39">
        <v>240</v>
      </c>
      <c r="H15" s="40">
        <v>191</v>
      </c>
      <c r="I15" s="36">
        <f t="shared" si="1"/>
        <v>553</v>
      </c>
      <c r="J15" s="39">
        <v>709</v>
      </c>
      <c r="K15" s="39">
        <v>611</v>
      </c>
      <c r="L15" s="40">
        <v>456</v>
      </c>
      <c r="M15" s="36">
        <f t="shared" si="2"/>
        <v>1776</v>
      </c>
      <c r="N15" s="39">
        <v>152</v>
      </c>
      <c r="O15" s="39">
        <v>160</v>
      </c>
      <c r="P15" s="39">
        <v>99</v>
      </c>
      <c r="Q15" s="36">
        <f t="shared" si="3"/>
        <v>411</v>
      </c>
    </row>
    <row r="16" spans="1:18" ht="20.100000000000001" customHeight="1" x14ac:dyDescent="0.2">
      <c r="A16" s="29" t="s">
        <v>61</v>
      </c>
      <c r="B16" s="38">
        <v>843</v>
      </c>
      <c r="C16" s="39">
        <v>1228</v>
      </c>
      <c r="D16" s="40">
        <v>1245</v>
      </c>
      <c r="E16" s="36">
        <f t="shared" si="0"/>
        <v>3316</v>
      </c>
      <c r="F16" s="39">
        <v>130</v>
      </c>
      <c r="G16" s="39">
        <v>255</v>
      </c>
      <c r="H16" s="40">
        <v>230</v>
      </c>
      <c r="I16" s="36">
        <f t="shared" si="1"/>
        <v>615</v>
      </c>
      <c r="J16" s="39">
        <v>858</v>
      </c>
      <c r="K16" s="39">
        <v>973</v>
      </c>
      <c r="L16" s="40">
        <v>721</v>
      </c>
      <c r="M16" s="36">
        <f t="shared" si="2"/>
        <v>2552</v>
      </c>
      <c r="N16" s="39">
        <v>106</v>
      </c>
      <c r="O16" s="39">
        <v>135</v>
      </c>
      <c r="P16" s="39">
        <v>121</v>
      </c>
      <c r="Q16" s="36">
        <f t="shared" si="3"/>
        <v>362</v>
      </c>
    </row>
    <row r="17" spans="1:17" ht="20.100000000000001" customHeight="1" x14ac:dyDescent="0.2">
      <c r="A17" s="29" t="s">
        <v>62</v>
      </c>
      <c r="B17" s="38">
        <v>606</v>
      </c>
      <c r="C17" s="39">
        <v>1076</v>
      </c>
      <c r="D17" s="40">
        <v>1145</v>
      </c>
      <c r="E17" s="36">
        <f t="shared" si="0"/>
        <v>2827</v>
      </c>
      <c r="F17" s="39">
        <v>406</v>
      </c>
      <c r="G17" s="39">
        <v>660</v>
      </c>
      <c r="H17" s="40">
        <v>821</v>
      </c>
      <c r="I17" s="36">
        <f t="shared" si="1"/>
        <v>1887</v>
      </c>
      <c r="J17" s="39">
        <v>2274</v>
      </c>
      <c r="K17" s="39">
        <v>2323</v>
      </c>
      <c r="L17" s="40">
        <v>2599</v>
      </c>
      <c r="M17" s="36">
        <f t="shared" si="2"/>
        <v>7196</v>
      </c>
      <c r="N17" s="39">
        <v>127</v>
      </c>
      <c r="O17" s="39">
        <v>171</v>
      </c>
      <c r="P17" s="39">
        <v>106</v>
      </c>
      <c r="Q17" s="36">
        <f t="shared" si="3"/>
        <v>404</v>
      </c>
    </row>
    <row r="18" spans="1:17" ht="20.100000000000001" customHeight="1" x14ac:dyDescent="0.2">
      <c r="A18" s="29" t="s">
        <v>63</v>
      </c>
      <c r="B18" s="38">
        <v>1764</v>
      </c>
      <c r="C18" s="39">
        <v>3556</v>
      </c>
      <c r="D18" s="40">
        <v>2937</v>
      </c>
      <c r="E18" s="36">
        <f t="shared" si="0"/>
        <v>8257</v>
      </c>
      <c r="F18" s="39">
        <v>409</v>
      </c>
      <c r="G18" s="39">
        <v>689</v>
      </c>
      <c r="H18" s="40">
        <v>342</v>
      </c>
      <c r="I18" s="36">
        <f t="shared" si="1"/>
        <v>1440</v>
      </c>
      <c r="J18" s="39">
        <v>1558</v>
      </c>
      <c r="K18" s="39">
        <v>1411</v>
      </c>
      <c r="L18" s="40">
        <v>973</v>
      </c>
      <c r="M18" s="36">
        <f t="shared" si="2"/>
        <v>3942</v>
      </c>
      <c r="N18" s="39">
        <v>17</v>
      </c>
      <c r="O18" s="39">
        <v>7</v>
      </c>
      <c r="P18" s="39">
        <v>4</v>
      </c>
      <c r="Q18" s="36">
        <f t="shared" si="3"/>
        <v>28</v>
      </c>
    </row>
    <row r="19" spans="1:17" ht="20.100000000000001" customHeight="1" x14ac:dyDescent="0.2">
      <c r="A19" s="29" t="s">
        <v>64</v>
      </c>
      <c r="B19" s="38">
        <v>211</v>
      </c>
      <c r="C19" s="39">
        <v>188</v>
      </c>
      <c r="D19" s="40">
        <v>205</v>
      </c>
      <c r="E19" s="36">
        <f t="shared" si="0"/>
        <v>604</v>
      </c>
      <c r="F19" s="39">
        <v>269</v>
      </c>
      <c r="G19" s="39">
        <v>254</v>
      </c>
      <c r="H19" s="40">
        <v>353</v>
      </c>
      <c r="I19" s="36">
        <f t="shared" si="1"/>
        <v>876</v>
      </c>
      <c r="J19" s="39">
        <v>3636</v>
      </c>
      <c r="K19" s="39">
        <v>3047</v>
      </c>
      <c r="L19" s="40">
        <v>3558</v>
      </c>
      <c r="M19" s="36">
        <f t="shared" si="2"/>
        <v>10241</v>
      </c>
      <c r="N19" s="39">
        <v>55</v>
      </c>
      <c r="O19" s="39">
        <v>21</v>
      </c>
      <c r="P19" s="39">
        <v>25</v>
      </c>
      <c r="Q19" s="36">
        <f t="shared" si="3"/>
        <v>101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0"/>
        <v>0</v>
      </c>
      <c r="F20" s="39">
        <v>6</v>
      </c>
      <c r="G20" s="39">
        <v>5</v>
      </c>
      <c r="H20" s="40">
        <v>3</v>
      </c>
      <c r="I20" s="36">
        <f t="shared" si="1"/>
        <v>14</v>
      </c>
      <c r="J20" s="39">
        <v>2783</v>
      </c>
      <c r="K20" s="39">
        <v>2722</v>
      </c>
      <c r="L20" s="40">
        <v>2765</v>
      </c>
      <c r="M20" s="36">
        <f t="shared" si="2"/>
        <v>8270</v>
      </c>
      <c r="N20" s="39">
        <v>0</v>
      </c>
      <c r="O20" s="39">
        <v>0</v>
      </c>
      <c r="P20" s="39">
        <v>0</v>
      </c>
      <c r="Q20" s="36">
        <f t="shared" si="3"/>
        <v>0</v>
      </c>
    </row>
    <row r="21" spans="1:17" ht="20.100000000000001" customHeight="1" x14ac:dyDescent="0.2">
      <c r="A21" s="29" t="s">
        <v>66</v>
      </c>
      <c r="B21" s="38">
        <v>944</v>
      </c>
      <c r="C21" s="39">
        <v>1406</v>
      </c>
      <c r="D21" s="40">
        <v>1361</v>
      </c>
      <c r="E21" s="36">
        <f t="shared" si="0"/>
        <v>3711</v>
      </c>
      <c r="F21" s="39">
        <v>507</v>
      </c>
      <c r="G21" s="39">
        <v>1102</v>
      </c>
      <c r="H21" s="40">
        <v>891</v>
      </c>
      <c r="I21" s="36">
        <f t="shared" si="1"/>
        <v>2500</v>
      </c>
      <c r="J21" s="39">
        <v>1507</v>
      </c>
      <c r="K21" s="39">
        <v>1192</v>
      </c>
      <c r="L21" s="40">
        <v>927</v>
      </c>
      <c r="M21" s="36">
        <f t="shared" si="2"/>
        <v>3626</v>
      </c>
      <c r="N21" s="39">
        <v>17</v>
      </c>
      <c r="O21" s="39">
        <v>13</v>
      </c>
      <c r="P21" s="39">
        <v>15</v>
      </c>
      <c r="Q21" s="36">
        <f t="shared" si="3"/>
        <v>45</v>
      </c>
    </row>
    <row r="22" spans="1:17" ht="20.100000000000001" customHeight="1" x14ac:dyDescent="0.2">
      <c r="A22" s="29" t="s">
        <v>67</v>
      </c>
      <c r="B22" s="38">
        <v>1032</v>
      </c>
      <c r="C22" s="39">
        <v>1978</v>
      </c>
      <c r="D22" s="40">
        <v>1398</v>
      </c>
      <c r="E22" s="36">
        <f t="shared" si="0"/>
        <v>4408</v>
      </c>
      <c r="F22" s="39">
        <v>47</v>
      </c>
      <c r="G22" s="39">
        <v>83</v>
      </c>
      <c r="H22" s="40">
        <v>82</v>
      </c>
      <c r="I22" s="36">
        <f t="shared" si="1"/>
        <v>212</v>
      </c>
      <c r="J22" s="39">
        <v>1649</v>
      </c>
      <c r="K22" s="39">
        <v>1587</v>
      </c>
      <c r="L22" s="40">
        <v>1080</v>
      </c>
      <c r="M22" s="36">
        <f t="shared" si="2"/>
        <v>4316</v>
      </c>
      <c r="N22" s="39">
        <v>1</v>
      </c>
      <c r="O22" s="39">
        <v>3</v>
      </c>
      <c r="P22" s="39">
        <v>4</v>
      </c>
      <c r="Q22" s="36">
        <f t="shared" si="3"/>
        <v>8</v>
      </c>
    </row>
    <row r="23" spans="1:17" ht="20.100000000000001" customHeight="1" x14ac:dyDescent="0.2">
      <c r="A23" s="29" t="s">
        <v>68</v>
      </c>
      <c r="B23" s="38">
        <v>1669</v>
      </c>
      <c r="C23" s="39">
        <v>2551</v>
      </c>
      <c r="D23" s="40">
        <v>2216</v>
      </c>
      <c r="E23" s="36">
        <f t="shared" si="0"/>
        <v>6436</v>
      </c>
      <c r="F23" s="39">
        <v>164</v>
      </c>
      <c r="G23" s="39">
        <v>314</v>
      </c>
      <c r="H23" s="45">
        <v>318</v>
      </c>
      <c r="I23" s="36">
        <f t="shared" si="1"/>
        <v>796</v>
      </c>
      <c r="J23" s="39">
        <v>1789</v>
      </c>
      <c r="K23" s="39">
        <v>1818</v>
      </c>
      <c r="L23" s="40">
        <v>1398</v>
      </c>
      <c r="M23" s="36">
        <f t="shared" si="2"/>
        <v>5005</v>
      </c>
      <c r="N23" s="39">
        <v>180</v>
      </c>
      <c r="O23" s="39">
        <v>249</v>
      </c>
      <c r="P23" s="39">
        <v>152</v>
      </c>
      <c r="Q23" s="36">
        <f t="shared" si="3"/>
        <v>581</v>
      </c>
    </row>
    <row r="24" spans="1:17" ht="20.100000000000001" customHeight="1" x14ac:dyDescent="0.2">
      <c r="A24" s="29" t="s">
        <v>69</v>
      </c>
      <c r="B24" s="47">
        <v>1388</v>
      </c>
      <c r="C24" s="48">
        <v>2295</v>
      </c>
      <c r="D24" s="49">
        <v>2045</v>
      </c>
      <c r="E24" s="50">
        <f t="shared" si="0"/>
        <v>5728</v>
      </c>
      <c r="F24" s="51">
        <v>21</v>
      </c>
      <c r="G24" s="51">
        <v>30</v>
      </c>
      <c r="H24" s="52">
        <v>22</v>
      </c>
      <c r="I24" s="36">
        <f t="shared" si="1"/>
        <v>73</v>
      </c>
      <c r="J24" s="51">
        <v>1765</v>
      </c>
      <c r="K24" s="51">
        <v>1889</v>
      </c>
      <c r="L24" s="52">
        <v>1524</v>
      </c>
      <c r="M24" s="36">
        <f t="shared" si="2"/>
        <v>5178</v>
      </c>
      <c r="N24" s="51">
        <v>9</v>
      </c>
      <c r="O24" s="51">
        <v>8</v>
      </c>
      <c r="P24" s="51">
        <v>11</v>
      </c>
      <c r="Q24" s="36">
        <f t="shared" si="3"/>
        <v>28</v>
      </c>
    </row>
    <row r="25" spans="1:17" ht="20.100000000000001" customHeight="1" x14ac:dyDescent="0.2">
      <c r="A25" s="53" t="s">
        <v>70</v>
      </c>
      <c r="B25" s="137">
        <f>SUM(B6:B24)</f>
        <v>14362</v>
      </c>
      <c r="C25" s="57">
        <f t="shared" ref="C25:Q25" si="4">SUM(C6:C24)</f>
        <v>22511</v>
      </c>
      <c r="D25" s="138">
        <f t="shared" si="4"/>
        <v>21195</v>
      </c>
      <c r="E25" s="54">
        <f t="shared" si="4"/>
        <v>58068</v>
      </c>
      <c r="F25" s="54">
        <f t="shared" si="4"/>
        <v>3648</v>
      </c>
      <c r="G25" s="55">
        <f t="shared" si="4"/>
        <v>5183</v>
      </c>
      <c r="H25" s="139">
        <f t="shared" si="4"/>
        <v>4899</v>
      </c>
      <c r="I25" s="54">
        <f t="shared" si="4"/>
        <v>13730</v>
      </c>
      <c r="J25" s="137">
        <f t="shared" si="4"/>
        <v>40286</v>
      </c>
      <c r="K25" s="57">
        <f t="shared" si="4"/>
        <v>37765</v>
      </c>
      <c r="L25" s="138">
        <f t="shared" si="4"/>
        <v>35580</v>
      </c>
      <c r="M25" s="54">
        <f t="shared" si="4"/>
        <v>113631</v>
      </c>
      <c r="N25" s="137">
        <f t="shared" si="4"/>
        <v>1116</v>
      </c>
      <c r="O25" s="57">
        <f t="shared" si="4"/>
        <v>1347</v>
      </c>
      <c r="P25" s="138">
        <f t="shared" si="4"/>
        <v>1160</v>
      </c>
      <c r="Q25" s="56">
        <f t="shared" si="4"/>
        <v>3623</v>
      </c>
    </row>
    <row r="27" spans="1:17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</row>
    <row r="28" spans="1:17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MG28"/>
  <sheetViews>
    <sheetView zoomScaleNormal="100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1021" width="8" style="1" customWidth="1"/>
    <col min="1022" max="1025" width="11.5"/>
  </cols>
  <sheetData>
    <row r="1" spans="1:252" ht="18.75" x14ac:dyDescent="0.25">
      <c r="A1" s="679" t="s">
        <v>71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252" ht="18.75" x14ac:dyDescent="0.25">
      <c r="A2" s="679" t="s">
        <v>88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252" ht="21" customHeight="1" x14ac:dyDescent="0.2">
      <c r="A4" s="690" t="s">
        <v>46</v>
      </c>
      <c r="B4" s="691" t="s">
        <v>34</v>
      </c>
      <c r="C4" s="691"/>
      <c r="D4" s="691"/>
      <c r="E4" s="691"/>
      <c r="F4" s="691"/>
      <c r="G4" s="691" t="s">
        <v>39</v>
      </c>
      <c r="H4" s="691"/>
      <c r="I4" s="691"/>
      <c r="J4" s="691" t="s">
        <v>41</v>
      </c>
      <c r="K4" s="691"/>
      <c r="L4" s="691"/>
      <c r="M4" s="691"/>
      <c r="N4" s="691" t="s">
        <v>42</v>
      </c>
      <c r="O4" s="691"/>
      <c r="P4" s="691" t="s">
        <v>43</v>
      </c>
      <c r="Q4" s="691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21" customHeight="1" x14ac:dyDescent="0.2">
      <c r="A5" s="690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21" customHeight="1" x14ac:dyDescent="0.2">
      <c r="A6" s="81" t="s">
        <v>51</v>
      </c>
      <c r="B6" s="75">
        <v>3216</v>
      </c>
      <c r="C6" s="76">
        <v>3279</v>
      </c>
      <c r="D6" s="76">
        <v>5180</v>
      </c>
      <c r="E6" s="77">
        <v>1404</v>
      </c>
      <c r="F6" s="78">
        <f t="shared" ref="F6:F24" si="0">SUM(B6:E6)</f>
        <v>13079</v>
      </c>
      <c r="G6" s="75">
        <v>0</v>
      </c>
      <c r="H6" s="77">
        <v>201</v>
      </c>
      <c r="I6" s="78">
        <f t="shared" ref="I6:I24" si="1">H6+G6</f>
        <v>201</v>
      </c>
      <c r="J6" s="77">
        <v>860</v>
      </c>
      <c r="K6" s="76">
        <v>0</v>
      </c>
      <c r="L6" s="76">
        <v>1485</v>
      </c>
      <c r="M6" s="79">
        <f t="shared" ref="M6:M24" si="2">L6+K6</f>
        <v>1485</v>
      </c>
      <c r="N6" s="76">
        <v>0</v>
      </c>
      <c r="O6" s="80">
        <v>0</v>
      </c>
      <c r="P6" s="123">
        <v>3000</v>
      </c>
      <c r="Q6" s="80">
        <v>808</v>
      </c>
    </row>
    <row r="7" spans="1:252" ht="21" customHeight="1" x14ac:dyDescent="0.2">
      <c r="A7" s="81" t="s">
        <v>52</v>
      </c>
      <c r="B7" s="75">
        <v>1067</v>
      </c>
      <c r="C7" s="76">
        <v>855</v>
      </c>
      <c r="D7" s="76">
        <v>2805</v>
      </c>
      <c r="E7" s="77">
        <v>1221</v>
      </c>
      <c r="F7" s="78">
        <f t="shared" si="0"/>
        <v>5948</v>
      </c>
      <c r="G7" s="75">
        <v>147</v>
      </c>
      <c r="H7" s="77">
        <v>6437</v>
      </c>
      <c r="I7" s="78">
        <f t="shared" si="1"/>
        <v>6584</v>
      </c>
      <c r="J7" s="77">
        <v>35575</v>
      </c>
      <c r="K7" s="76">
        <v>0</v>
      </c>
      <c r="L7" s="76">
        <v>30130</v>
      </c>
      <c r="M7" s="79">
        <f t="shared" si="2"/>
        <v>30130</v>
      </c>
      <c r="N7" s="76">
        <v>1000</v>
      </c>
      <c r="O7" s="80">
        <v>71</v>
      </c>
      <c r="P7" s="76">
        <v>0</v>
      </c>
      <c r="Q7" s="80">
        <v>0</v>
      </c>
    </row>
    <row r="8" spans="1:252" ht="21" customHeight="1" x14ac:dyDescent="0.2">
      <c r="A8" s="81" t="s">
        <v>53</v>
      </c>
      <c r="B8" s="75">
        <v>373</v>
      </c>
      <c r="C8" s="76">
        <v>274</v>
      </c>
      <c r="D8" s="76">
        <v>688</v>
      </c>
      <c r="E8" s="77">
        <v>237</v>
      </c>
      <c r="F8" s="78">
        <f t="shared" si="0"/>
        <v>1572</v>
      </c>
      <c r="G8" s="75">
        <v>12684</v>
      </c>
      <c r="H8" s="77">
        <v>11191</v>
      </c>
      <c r="I8" s="78">
        <f t="shared" si="1"/>
        <v>23875</v>
      </c>
      <c r="J8" s="77">
        <v>160937</v>
      </c>
      <c r="K8" s="76">
        <v>0</v>
      </c>
      <c r="L8" s="76">
        <v>90131</v>
      </c>
      <c r="M8" s="79">
        <f t="shared" si="2"/>
        <v>90131</v>
      </c>
      <c r="N8" s="76">
        <v>690</v>
      </c>
      <c r="O8" s="80">
        <v>101</v>
      </c>
      <c r="P8" s="76">
        <v>21000</v>
      </c>
      <c r="Q8" s="80">
        <v>12835</v>
      </c>
    </row>
    <row r="9" spans="1:252" ht="21" customHeight="1" x14ac:dyDescent="0.2">
      <c r="A9" s="81" t="s">
        <v>54</v>
      </c>
      <c r="B9" s="75">
        <v>2696</v>
      </c>
      <c r="C9" s="76">
        <v>2159</v>
      </c>
      <c r="D9" s="76">
        <v>7217</v>
      </c>
      <c r="E9" s="77">
        <v>2889</v>
      </c>
      <c r="F9" s="78">
        <f t="shared" si="0"/>
        <v>14961</v>
      </c>
      <c r="G9" s="75">
        <v>40</v>
      </c>
      <c r="H9" s="77">
        <v>1670</v>
      </c>
      <c r="I9" s="78">
        <f t="shared" si="1"/>
        <v>1710</v>
      </c>
      <c r="J9" s="77">
        <v>5090</v>
      </c>
      <c r="K9" s="76">
        <v>0</v>
      </c>
      <c r="L9" s="76">
        <v>7940</v>
      </c>
      <c r="M9" s="79">
        <f t="shared" si="2"/>
        <v>7940</v>
      </c>
      <c r="N9" s="76">
        <v>450</v>
      </c>
      <c r="O9" s="80">
        <v>124</v>
      </c>
      <c r="P9" s="76">
        <v>0</v>
      </c>
      <c r="Q9" s="80">
        <v>33</v>
      </c>
    </row>
    <row r="10" spans="1:252" ht="21" customHeight="1" x14ac:dyDescent="0.2">
      <c r="A10" s="81" t="s">
        <v>55</v>
      </c>
      <c r="B10" s="75">
        <v>407</v>
      </c>
      <c r="C10" s="76">
        <v>381</v>
      </c>
      <c r="D10" s="76">
        <v>744</v>
      </c>
      <c r="E10" s="77">
        <v>294</v>
      </c>
      <c r="F10" s="78">
        <f t="shared" si="0"/>
        <v>1826</v>
      </c>
      <c r="G10" s="75">
        <v>4327</v>
      </c>
      <c r="H10" s="77">
        <v>5667</v>
      </c>
      <c r="I10" s="78">
        <f t="shared" si="1"/>
        <v>9994</v>
      </c>
      <c r="J10" s="77">
        <v>45972</v>
      </c>
      <c r="K10" s="76">
        <v>0</v>
      </c>
      <c r="L10" s="76">
        <v>31484</v>
      </c>
      <c r="M10" s="79">
        <f t="shared" si="2"/>
        <v>31484</v>
      </c>
      <c r="N10" s="76">
        <v>1750</v>
      </c>
      <c r="O10" s="80">
        <v>408</v>
      </c>
      <c r="P10" s="76">
        <v>26430</v>
      </c>
      <c r="Q10" s="80">
        <v>18532</v>
      </c>
    </row>
    <row r="11" spans="1:252" ht="21" customHeight="1" x14ac:dyDescent="0.2">
      <c r="A11" s="141" t="s">
        <v>56</v>
      </c>
      <c r="B11" s="75">
        <v>1400</v>
      </c>
      <c r="C11" s="76">
        <v>1259</v>
      </c>
      <c r="D11" s="76">
        <v>2397</v>
      </c>
      <c r="E11" s="77">
        <v>813</v>
      </c>
      <c r="F11" s="78">
        <f t="shared" si="0"/>
        <v>5869</v>
      </c>
      <c r="G11" s="85">
        <v>0</v>
      </c>
      <c r="H11" s="83">
        <v>1276</v>
      </c>
      <c r="I11" s="84">
        <f t="shared" si="1"/>
        <v>1276</v>
      </c>
      <c r="J11" s="77">
        <v>30530</v>
      </c>
      <c r="K11" s="86">
        <v>0</v>
      </c>
      <c r="L11" s="83">
        <v>18235</v>
      </c>
      <c r="M11" s="79">
        <f t="shared" si="2"/>
        <v>18235</v>
      </c>
      <c r="N11" s="76">
        <v>900</v>
      </c>
      <c r="O11" s="87">
        <v>400</v>
      </c>
      <c r="P11" s="76">
        <v>2000</v>
      </c>
      <c r="Q11" s="87">
        <v>4500</v>
      </c>
    </row>
    <row r="12" spans="1:252" ht="21" customHeight="1" x14ac:dyDescent="0.2">
      <c r="A12" s="81" t="s">
        <v>57</v>
      </c>
      <c r="B12" s="75">
        <v>1474</v>
      </c>
      <c r="C12" s="76">
        <v>1516</v>
      </c>
      <c r="D12" s="76">
        <v>4834</v>
      </c>
      <c r="E12" s="77">
        <v>1431</v>
      </c>
      <c r="F12" s="78">
        <f t="shared" si="0"/>
        <v>9255</v>
      </c>
      <c r="G12" s="75">
        <v>377</v>
      </c>
      <c r="H12" s="77">
        <v>5068</v>
      </c>
      <c r="I12" s="78">
        <f t="shared" si="1"/>
        <v>5445</v>
      </c>
      <c r="J12" s="77">
        <v>24290</v>
      </c>
      <c r="K12" s="76">
        <v>0</v>
      </c>
      <c r="L12" s="76">
        <v>26516</v>
      </c>
      <c r="M12" s="79">
        <f t="shared" si="2"/>
        <v>26516</v>
      </c>
      <c r="N12" s="76">
        <v>1300</v>
      </c>
      <c r="O12" s="80">
        <v>496</v>
      </c>
      <c r="P12" s="76">
        <v>3000</v>
      </c>
      <c r="Q12" s="80">
        <v>125</v>
      </c>
    </row>
    <row r="13" spans="1:252" ht="21" customHeight="1" x14ac:dyDescent="0.2">
      <c r="A13" s="81" t="s">
        <v>58</v>
      </c>
      <c r="B13" s="75">
        <v>755</v>
      </c>
      <c r="C13" s="76">
        <v>796</v>
      </c>
      <c r="D13" s="76">
        <v>1697</v>
      </c>
      <c r="E13" s="77">
        <v>677</v>
      </c>
      <c r="F13" s="78">
        <f t="shared" si="0"/>
        <v>3925</v>
      </c>
      <c r="G13" s="75">
        <v>980</v>
      </c>
      <c r="H13" s="77">
        <v>5165</v>
      </c>
      <c r="I13" s="78">
        <f t="shared" si="1"/>
        <v>6145</v>
      </c>
      <c r="J13" s="77">
        <v>24513</v>
      </c>
      <c r="K13" s="76">
        <v>0</v>
      </c>
      <c r="L13" s="76">
        <v>21065</v>
      </c>
      <c r="M13" s="79">
        <f t="shared" si="2"/>
        <v>21065</v>
      </c>
      <c r="N13" s="76">
        <v>0</v>
      </c>
      <c r="O13" s="80">
        <v>0</v>
      </c>
      <c r="P13" s="76">
        <v>0</v>
      </c>
      <c r="Q13" s="80">
        <v>0</v>
      </c>
    </row>
    <row r="14" spans="1:252" ht="21" customHeight="1" x14ac:dyDescent="0.2">
      <c r="A14" s="81" t="s">
        <v>59</v>
      </c>
      <c r="B14" s="75">
        <v>1114</v>
      </c>
      <c r="C14" s="76">
        <v>1254</v>
      </c>
      <c r="D14" s="76">
        <v>3815</v>
      </c>
      <c r="E14" s="77">
        <v>1539</v>
      </c>
      <c r="F14" s="78">
        <f t="shared" si="0"/>
        <v>7722</v>
      </c>
      <c r="G14" s="75">
        <v>0</v>
      </c>
      <c r="H14" s="77">
        <v>1701</v>
      </c>
      <c r="I14" s="78">
        <f t="shared" si="1"/>
        <v>1701</v>
      </c>
      <c r="J14" s="77">
        <v>30349</v>
      </c>
      <c r="K14" s="76">
        <v>0</v>
      </c>
      <c r="L14" s="76">
        <v>19468</v>
      </c>
      <c r="M14" s="79">
        <f t="shared" si="2"/>
        <v>19468</v>
      </c>
      <c r="N14" s="76">
        <v>0</v>
      </c>
      <c r="O14" s="80">
        <v>0</v>
      </c>
      <c r="P14" s="76">
        <v>9100</v>
      </c>
      <c r="Q14" s="80">
        <v>6061</v>
      </c>
    </row>
    <row r="15" spans="1:252" ht="21" customHeight="1" x14ac:dyDescent="0.2">
      <c r="A15" s="81" t="s">
        <v>60</v>
      </c>
      <c r="B15" s="75">
        <v>1744</v>
      </c>
      <c r="C15" s="76">
        <v>1354</v>
      </c>
      <c r="D15" s="76">
        <v>3496</v>
      </c>
      <c r="E15" s="77">
        <v>1086</v>
      </c>
      <c r="F15" s="78">
        <f t="shared" si="0"/>
        <v>7680</v>
      </c>
      <c r="G15" s="75">
        <v>0</v>
      </c>
      <c r="H15" s="77">
        <v>193</v>
      </c>
      <c r="I15" s="78">
        <f t="shared" si="1"/>
        <v>193</v>
      </c>
      <c r="J15" s="77">
        <v>5800</v>
      </c>
      <c r="K15" s="76">
        <v>0</v>
      </c>
      <c r="L15" s="76">
        <v>5314</v>
      </c>
      <c r="M15" s="79">
        <f t="shared" si="2"/>
        <v>5314</v>
      </c>
      <c r="N15" s="76">
        <v>0</v>
      </c>
      <c r="O15" s="80">
        <v>0</v>
      </c>
      <c r="P15" s="76">
        <v>0</v>
      </c>
      <c r="Q15" s="80">
        <v>0</v>
      </c>
    </row>
    <row r="16" spans="1:252" ht="21" customHeight="1" x14ac:dyDescent="0.2">
      <c r="A16" s="81" t="s">
        <v>61</v>
      </c>
      <c r="B16" s="75">
        <v>1470</v>
      </c>
      <c r="C16" s="76">
        <v>1393</v>
      </c>
      <c r="D16" s="76">
        <v>4069</v>
      </c>
      <c r="E16" s="77">
        <v>1704</v>
      </c>
      <c r="F16" s="78">
        <f t="shared" si="0"/>
        <v>8636</v>
      </c>
      <c r="G16" s="75">
        <v>0</v>
      </c>
      <c r="H16" s="77">
        <v>188</v>
      </c>
      <c r="I16" s="78">
        <f t="shared" si="1"/>
        <v>188</v>
      </c>
      <c r="J16" s="77">
        <v>8000</v>
      </c>
      <c r="K16" s="76">
        <v>0</v>
      </c>
      <c r="L16" s="76">
        <v>7576</v>
      </c>
      <c r="M16" s="79">
        <f t="shared" si="2"/>
        <v>7576</v>
      </c>
      <c r="N16" s="76">
        <v>0</v>
      </c>
      <c r="O16" s="80">
        <v>0</v>
      </c>
      <c r="P16" s="76">
        <v>1000</v>
      </c>
      <c r="Q16" s="80">
        <v>140</v>
      </c>
    </row>
    <row r="17" spans="1:252" ht="21" customHeight="1" x14ac:dyDescent="0.2">
      <c r="A17" s="81" t="s">
        <v>62</v>
      </c>
      <c r="B17" s="75">
        <v>1866</v>
      </c>
      <c r="C17" s="76">
        <v>2269</v>
      </c>
      <c r="D17" s="76">
        <v>4802</v>
      </c>
      <c r="E17" s="77">
        <v>2168</v>
      </c>
      <c r="F17" s="78">
        <f t="shared" si="0"/>
        <v>11105</v>
      </c>
      <c r="G17" s="75">
        <v>0</v>
      </c>
      <c r="H17" s="77">
        <v>4193</v>
      </c>
      <c r="I17" s="78">
        <f t="shared" si="1"/>
        <v>4193</v>
      </c>
      <c r="J17" s="77">
        <v>18510</v>
      </c>
      <c r="K17" s="76">
        <v>0</v>
      </c>
      <c r="L17" s="76">
        <v>24951</v>
      </c>
      <c r="M17" s="79">
        <f t="shared" si="2"/>
        <v>24951</v>
      </c>
      <c r="N17" s="76">
        <v>1550</v>
      </c>
      <c r="O17" s="80">
        <v>600</v>
      </c>
      <c r="P17" s="76">
        <v>0</v>
      </c>
      <c r="Q17" s="80">
        <v>292</v>
      </c>
    </row>
    <row r="18" spans="1:252" ht="21" customHeight="1" x14ac:dyDescent="0.2">
      <c r="A18" s="81" t="s">
        <v>63</v>
      </c>
      <c r="B18" s="75">
        <v>3787</v>
      </c>
      <c r="C18" s="76">
        <v>4558</v>
      </c>
      <c r="D18" s="76">
        <v>5652</v>
      </c>
      <c r="E18" s="77">
        <v>1448</v>
      </c>
      <c r="F18" s="78">
        <f t="shared" si="0"/>
        <v>15445</v>
      </c>
      <c r="G18" s="75">
        <v>0</v>
      </c>
      <c r="H18" s="77">
        <v>244</v>
      </c>
      <c r="I18" s="78">
        <f t="shared" si="1"/>
        <v>244</v>
      </c>
      <c r="J18" s="77">
        <v>13564</v>
      </c>
      <c r="K18" s="76">
        <v>0</v>
      </c>
      <c r="L18" s="76">
        <v>6926</v>
      </c>
      <c r="M18" s="79">
        <f t="shared" si="2"/>
        <v>6926</v>
      </c>
      <c r="N18" s="76">
        <v>800</v>
      </c>
      <c r="O18" s="80">
        <v>205</v>
      </c>
      <c r="P18" s="76">
        <v>9000</v>
      </c>
      <c r="Q18" s="80">
        <v>3423</v>
      </c>
    </row>
    <row r="19" spans="1:252" ht="21" customHeight="1" x14ac:dyDescent="0.2">
      <c r="A19" s="81" t="s">
        <v>64</v>
      </c>
      <c r="B19" s="75">
        <v>1162</v>
      </c>
      <c r="C19" s="76">
        <v>835</v>
      </c>
      <c r="D19" s="76">
        <v>2189</v>
      </c>
      <c r="E19" s="77">
        <v>507</v>
      </c>
      <c r="F19" s="78">
        <f t="shared" si="0"/>
        <v>4693</v>
      </c>
      <c r="G19" s="75">
        <v>0</v>
      </c>
      <c r="H19" s="77">
        <v>4799</v>
      </c>
      <c r="I19" s="78">
        <f t="shared" si="1"/>
        <v>4799</v>
      </c>
      <c r="J19" s="77">
        <v>24004</v>
      </c>
      <c r="K19" s="76">
        <v>0</v>
      </c>
      <c r="L19" s="76">
        <v>25613</v>
      </c>
      <c r="M19" s="79">
        <f t="shared" si="2"/>
        <v>25613</v>
      </c>
      <c r="N19" s="76">
        <v>0</v>
      </c>
      <c r="O19" s="80">
        <v>0</v>
      </c>
      <c r="P19" s="76">
        <v>12992</v>
      </c>
      <c r="Q19" s="80">
        <v>9386</v>
      </c>
    </row>
    <row r="20" spans="1:252" ht="21" customHeight="1" x14ac:dyDescent="0.2">
      <c r="A20" s="81" t="s">
        <v>65</v>
      </c>
      <c r="B20" s="75">
        <v>410</v>
      </c>
      <c r="C20" s="76">
        <v>397</v>
      </c>
      <c r="D20" s="76">
        <v>706</v>
      </c>
      <c r="E20" s="77">
        <v>240</v>
      </c>
      <c r="F20" s="78">
        <f t="shared" si="0"/>
        <v>1753</v>
      </c>
      <c r="G20" s="75">
        <v>1024</v>
      </c>
      <c r="H20" s="77">
        <v>4633</v>
      </c>
      <c r="I20" s="78">
        <f t="shared" si="1"/>
        <v>5657</v>
      </c>
      <c r="J20" s="77">
        <v>56557</v>
      </c>
      <c r="K20" s="76">
        <v>0</v>
      </c>
      <c r="L20" s="76">
        <v>38610</v>
      </c>
      <c r="M20" s="79">
        <f t="shared" si="2"/>
        <v>38610</v>
      </c>
      <c r="N20" s="76">
        <v>0</v>
      </c>
      <c r="O20" s="80">
        <v>0</v>
      </c>
      <c r="P20" s="76">
        <v>7600</v>
      </c>
      <c r="Q20" s="80">
        <v>6213</v>
      </c>
    </row>
    <row r="21" spans="1:252" ht="21" customHeight="1" x14ac:dyDescent="0.2">
      <c r="A21" s="81" t="s">
        <v>66</v>
      </c>
      <c r="B21" s="75">
        <v>2497</v>
      </c>
      <c r="C21" s="76">
        <v>1911</v>
      </c>
      <c r="D21" s="76">
        <v>3331</v>
      </c>
      <c r="E21" s="77">
        <v>1229</v>
      </c>
      <c r="F21" s="78">
        <f t="shared" si="0"/>
        <v>8968</v>
      </c>
      <c r="G21" s="75">
        <v>0</v>
      </c>
      <c r="H21" s="77">
        <v>906</v>
      </c>
      <c r="I21" s="78">
        <f t="shared" si="1"/>
        <v>906</v>
      </c>
      <c r="J21" s="77">
        <v>11296</v>
      </c>
      <c r="K21" s="76">
        <v>0</v>
      </c>
      <c r="L21" s="76">
        <v>6805</v>
      </c>
      <c r="M21" s="79">
        <f t="shared" si="2"/>
        <v>6805</v>
      </c>
      <c r="N21" s="76">
        <v>0</v>
      </c>
      <c r="O21" s="80">
        <v>0</v>
      </c>
      <c r="P21" s="76">
        <v>1249</v>
      </c>
      <c r="Q21" s="80">
        <v>773</v>
      </c>
    </row>
    <row r="22" spans="1:252" ht="21" customHeight="1" x14ac:dyDescent="0.2">
      <c r="A22" s="81" t="s">
        <v>67</v>
      </c>
      <c r="B22" s="75">
        <v>2104</v>
      </c>
      <c r="C22" s="76">
        <v>2117</v>
      </c>
      <c r="D22" s="76">
        <v>5511</v>
      </c>
      <c r="E22" s="77">
        <v>1209</v>
      </c>
      <c r="F22" s="78">
        <f t="shared" si="0"/>
        <v>10941</v>
      </c>
      <c r="G22" s="75">
        <v>0</v>
      </c>
      <c r="H22" s="77">
        <v>547</v>
      </c>
      <c r="I22" s="78">
        <f t="shared" si="1"/>
        <v>547</v>
      </c>
      <c r="J22" s="77">
        <v>5590</v>
      </c>
      <c r="K22" s="76">
        <v>0</v>
      </c>
      <c r="L22" s="76">
        <v>3812</v>
      </c>
      <c r="M22" s="79">
        <f t="shared" si="2"/>
        <v>3812</v>
      </c>
      <c r="N22" s="76">
        <v>0</v>
      </c>
      <c r="O22" s="80">
        <v>335</v>
      </c>
      <c r="P22" s="76">
        <v>0</v>
      </c>
      <c r="Q22" s="80">
        <v>5</v>
      </c>
    </row>
    <row r="23" spans="1:252" ht="21" customHeight="1" x14ac:dyDescent="0.2">
      <c r="A23" s="81" t="s">
        <v>68</v>
      </c>
      <c r="B23" s="75">
        <v>2385</v>
      </c>
      <c r="C23" s="76">
        <v>2643</v>
      </c>
      <c r="D23" s="76">
        <v>6046</v>
      </c>
      <c r="E23" s="77">
        <v>1320</v>
      </c>
      <c r="F23" s="78">
        <f t="shared" si="0"/>
        <v>12394</v>
      </c>
      <c r="G23" s="75">
        <v>0</v>
      </c>
      <c r="H23" s="77">
        <v>558</v>
      </c>
      <c r="I23" s="78">
        <f t="shared" si="1"/>
        <v>558</v>
      </c>
      <c r="J23" s="77">
        <v>8640</v>
      </c>
      <c r="K23" s="76">
        <v>0</v>
      </c>
      <c r="L23" s="76">
        <v>9851</v>
      </c>
      <c r="M23" s="79">
        <f t="shared" si="2"/>
        <v>9851</v>
      </c>
      <c r="N23" s="76">
        <v>0</v>
      </c>
      <c r="O23" s="80">
        <v>0</v>
      </c>
      <c r="P23" s="76">
        <v>4000</v>
      </c>
      <c r="Q23" s="80">
        <v>2039</v>
      </c>
    </row>
    <row r="24" spans="1:252" ht="21" customHeight="1" x14ac:dyDescent="0.2">
      <c r="A24" s="81" t="s">
        <v>69</v>
      </c>
      <c r="B24" s="124">
        <v>2692</v>
      </c>
      <c r="C24" s="76">
        <v>2770</v>
      </c>
      <c r="D24" s="125">
        <v>5734</v>
      </c>
      <c r="E24" s="126">
        <v>1111</v>
      </c>
      <c r="F24" s="78">
        <f t="shared" si="0"/>
        <v>12307</v>
      </c>
      <c r="G24" s="124">
        <v>0</v>
      </c>
      <c r="H24" s="126">
        <v>78</v>
      </c>
      <c r="I24" s="127">
        <f t="shared" si="1"/>
        <v>78</v>
      </c>
      <c r="J24" s="126">
        <v>4500</v>
      </c>
      <c r="K24" s="125">
        <v>0</v>
      </c>
      <c r="L24" s="125">
        <v>2615</v>
      </c>
      <c r="M24" s="79">
        <f t="shared" si="2"/>
        <v>2615</v>
      </c>
      <c r="N24" s="125">
        <v>0</v>
      </c>
      <c r="O24" s="80">
        <v>0</v>
      </c>
      <c r="P24" s="128">
        <v>0</v>
      </c>
      <c r="Q24" s="80">
        <v>6</v>
      </c>
    </row>
    <row r="25" spans="1:252" ht="21" customHeight="1" x14ac:dyDescent="0.2">
      <c r="A25" s="93" t="s">
        <v>70</v>
      </c>
      <c r="B25" s="94">
        <f>SUM(B6:B24)</f>
        <v>32619</v>
      </c>
      <c r="C25" s="95">
        <f t="shared" ref="C25:Q25" si="3">SUM(C6:C24)</f>
        <v>32020</v>
      </c>
      <c r="D25" s="95">
        <f t="shared" si="3"/>
        <v>70913</v>
      </c>
      <c r="E25" s="145">
        <f t="shared" si="3"/>
        <v>22527</v>
      </c>
      <c r="F25" s="99">
        <f t="shared" si="3"/>
        <v>158079</v>
      </c>
      <c r="G25" s="143">
        <f t="shared" si="3"/>
        <v>19579</v>
      </c>
      <c r="H25" s="96">
        <f t="shared" si="3"/>
        <v>54715</v>
      </c>
      <c r="I25" s="142">
        <f t="shared" si="3"/>
        <v>74294</v>
      </c>
      <c r="J25" s="98">
        <f t="shared" si="3"/>
        <v>514577</v>
      </c>
      <c r="K25" s="142">
        <f t="shared" si="3"/>
        <v>0</v>
      </c>
      <c r="L25" s="96">
        <f t="shared" si="3"/>
        <v>378527</v>
      </c>
      <c r="M25" s="142">
        <f t="shared" si="3"/>
        <v>378527</v>
      </c>
      <c r="N25" s="143">
        <f t="shared" si="3"/>
        <v>8440</v>
      </c>
      <c r="O25" s="97">
        <f t="shared" si="3"/>
        <v>2740</v>
      </c>
      <c r="P25" s="94">
        <f t="shared" si="3"/>
        <v>100371</v>
      </c>
      <c r="Q25" s="144">
        <f t="shared" si="3"/>
        <v>65171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7" spans="1:252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</row>
    <row r="28" spans="1:252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S33"/>
  <sheetViews>
    <sheetView workbookViewId="0"/>
  </sheetViews>
  <sheetFormatPr defaultColWidth="8" defaultRowHeight="12.75" x14ac:dyDescent="0.2"/>
  <cols>
    <col min="1" max="1" width="9.125" style="148" customWidth="1"/>
    <col min="2" max="2" width="7.5" style="148" customWidth="1"/>
    <col min="3" max="11" width="10.625" style="148" customWidth="1"/>
    <col min="12" max="12" width="7.375" style="148" customWidth="1"/>
    <col min="13" max="14" width="8.625" style="148" customWidth="1"/>
    <col min="15" max="17" width="8.5" style="148" customWidth="1"/>
    <col min="18" max="18" width="7.5" style="148" customWidth="1"/>
    <col min="19" max="19" width="10.125" style="148" bestFit="1" customWidth="1"/>
    <col min="20" max="253" width="7.5" style="148" customWidth="1"/>
    <col min="254" max="16384" width="8" style="148"/>
  </cols>
  <sheetData>
    <row r="1" spans="1:19" ht="18.75" x14ac:dyDescent="0.2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9" ht="18.75" x14ac:dyDescent="0.2">
      <c r="A2" s="146" t="s">
        <v>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9" ht="13.5" thickBo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9" ht="13.5" customHeight="1" thickBot="1" x14ac:dyDescent="0.25">
      <c r="A4" s="720" t="s">
        <v>2</v>
      </c>
      <c r="B4" s="721"/>
      <c r="C4" s="722" t="s">
        <v>3</v>
      </c>
      <c r="D4" s="723"/>
      <c r="E4" s="723"/>
      <c r="F4" s="723"/>
      <c r="G4" s="723"/>
      <c r="H4" s="723"/>
      <c r="I4" s="723"/>
      <c r="J4" s="723"/>
      <c r="K4" s="723"/>
      <c r="L4" s="698" t="s">
        <v>4</v>
      </c>
      <c r="M4" s="726" t="s">
        <v>5</v>
      </c>
      <c r="N4" s="727"/>
      <c r="O4" s="727"/>
      <c r="P4" s="727"/>
      <c r="Q4" s="698" t="s">
        <v>6</v>
      </c>
    </row>
    <row r="5" spans="1:19" ht="14.25" customHeight="1" thickTop="1" x14ac:dyDescent="0.2">
      <c r="A5" s="710"/>
      <c r="B5" s="717"/>
      <c r="C5" s="704" t="s">
        <v>7</v>
      </c>
      <c r="D5" s="703"/>
      <c r="E5" s="703"/>
      <c r="F5" s="703"/>
      <c r="G5" s="713" t="s">
        <v>8</v>
      </c>
      <c r="H5" s="714"/>
      <c r="I5" s="714"/>
      <c r="J5" s="715"/>
      <c r="K5" s="716" t="s">
        <v>9</v>
      </c>
      <c r="L5" s="724"/>
      <c r="M5" s="719" t="s">
        <v>10</v>
      </c>
      <c r="N5" s="703"/>
      <c r="O5" s="719" t="s">
        <v>11</v>
      </c>
      <c r="P5" s="703"/>
      <c r="Q5" s="699"/>
    </row>
    <row r="6" spans="1:19" x14ac:dyDescent="0.2">
      <c r="A6" s="710"/>
      <c r="B6" s="717"/>
      <c r="C6" s="704" t="s">
        <v>12</v>
      </c>
      <c r="D6" s="703"/>
      <c r="E6" s="704" t="s">
        <v>13</v>
      </c>
      <c r="F6" s="700" t="s">
        <v>14</v>
      </c>
      <c r="G6" s="702" t="s">
        <v>12</v>
      </c>
      <c r="H6" s="703"/>
      <c r="I6" s="704" t="s">
        <v>13</v>
      </c>
      <c r="J6" s="700" t="s">
        <v>15</v>
      </c>
      <c r="K6" s="717"/>
      <c r="L6" s="724"/>
      <c r="M6" s="703"/>
      <c r="N6" s="703"/>
      <c r="O6" s="703"/>
      <c r="P6" s="703"/>
      <c r="Q6" s="699"/>
    </row>
    <row r="7" spans="1:19" ht="13.5" thickBot="1" x14ac:dyDescent="0.25">
      <c r="A7" s="710"/>
      <c r="B7" s="717"/>
      <c r="C7" s="151" t="s">
        <v>16</v>
      </c>
      <c r="D7" s="151" t="s">
        <v>17</v>
      </c>
      <c r="E7" s="703"/>
      <c r="F7" s="701"/>
      <c r="G7" s="152" t="s">
        <v>16</v>
      </c>
      <c r="H7" s="153" t="s">
        <v>17</v>
      </c>
      <c r="I7" s="705"/>
      <c r="J7" s="701"/>
      <c r="K7" s="718"/>
      <c r="L7" s="725"/>
      <c r="M7" s="154" t="s">
        <v>18</v>
      </c>
      <c r="N7" s="154" t="s">
        <v>19</v>
      </c>
      <c r="O7" s="154" t="s">
        <v>18</v>
      </c>
      <c r="P7" s="154" t="s">
        <v>19</v>
      </c>
      <c r="Q7" s="155" t="s">
        <v>18</v>
      </c>
    </row>
    <row r="8" spans="1:19" ht="13.5" thickBot="1" x14ac:dyDescent="0.25">
      <c r="A8" s="709" t="s">
        <v>20</v>
      </c>
      <c r="B8" s="156" t="s">
        <v>21</v>
      </c>
      <c r="C8" s="157">
        <v>2482</v>
      </c>
      <c r="D8" s="157">
        <v>4683</v>
      </c>
      <c r="E8" s="157">
        <v>8013</v>
      </c>
      <c r="F8" s="158">
        <f>SUM(C8:E8)</f>
        <v>15178</v>
      </c>
      <c r="G8" s="159">
        <v>147</v>
      </c>
      <c r="H8" s="158">
        <v>187</v>
      </c>
      <c r="I8" s="158">
        <v>82</v>
      </c>
      <c r="J8" s="160">
        <f>SUM(G8:I8)</f>
        <v>416</v>
      </c>
      <c r="K8" s="161">
        <f>F8+J8</f>
        <v>15594</v>
      </c>
      <c r="L8" s="162">
        <v>0</v>
      </c>
      <c r="M8" s="157">
        <v>13573</v>
      </c>
      <c r="N8" s="157">
        <v>1716355</v>
      </c>
      <c r="O8" s="157">
        <v>644</v>
      </c>
      <c r="P8" s="157">
        <v>68516</v>
      </c>
      <c r="Q8" s="162">
        <v>0</v>
      </c>
      <c r="R8" s="175"/>
      <c r="S8" s="175"/>
    </row>
    <row r="9" spans="1:19" x14ac:dyDescent="0.2">
      <c r="A9" s="710"/>
      <c r="B9" s="163" t="s">
        <v>22</v>
      </c>
      <c r="C9" s="164">
        <v>4172</v>
      </c>
      <c r="D9" s="164">
        <v>4368</v>
      </c>
      <c r="E9" s="164">
        <v>16530</v>
      </c>
      <c r="F9" s="164">
        <f>SUM(C9:E9)</f>
        <v>25070</v>
      </c>
      <c r="G9" s="165">
        <v>168</v>
      </c>
      <c r="H9" s="164">
        <v>111</v>
      </c>
      <c r="I9" s="164">
        <v>198</v>
      </c>
      <c r="J9" s="166">
        <f>SUM(G9:I9)</f>
        <v>477</v>
      </c>
      <c r="K9" s="167">
        <f>F9+J9</f>
        <v>25547</v>
      </c>
      <c r="L9" s="168">
        <v>0</v>
      </c>
      <c r="M9" s="164">
        <v>20077</v>
      </c>
      <c r="N9" s="164">
        <v>1446779</v>
      </c>
      <c r="O9" s="164">
        <v>2935</v>
      </c>
      <c r="P9" s="164">
        <v>206953</v>
      </c>
      <c r="Q9" s="168">
        <v>0</v>
      </c>
      <c r="R9" s="175"/>
      <c r="S9" s="175"/>
    </row>
    <row r="10" spans="1:19" x14ac:dyDescent="0.2">
      <c r="A10" s="710"/>
      <c r="B10" s="163" t="s">
        <v>23</v>
      </c>
      <c r="C10" s="164">
        <v>3946</v>
      </c>
      <c r="D10" s="164">
        <v>3425</v>
      </c>
      <c r="E10" s="164">
        <v>16132</v>
      </c>
      <c r="F10" s="164">
        <f>SUM(C10:E10)</f>
        <v>23503</v>
      </c>
      <c r="G10" s="165">
        <v>131</v>
      </c>
      <c r="H10" s="164">
        <v>123</v>
      </c>
      <c r="I10" s="164">
        <v>142</v>
      </c>
      <c r="J10" s="166">
        <f>SUM(G10:I10)</f>
        <v>396</v>
      </c>
      <c r="K10" s="167">
        <f>F10+J10</f>
        <v>23899</v>
      </c>
      <c r="L10" s="168">
        <v>0</v>
      </c>
      <c r="M10" s="164">
        <v>17194</v>
      </c>
      <c r="N10" s="164">
        <v>750162</v>
      </c>
      <c r="O10" s="164">
        <v>4460</v>
      </c>
      <c r="P10" s="164">
        <v>189775</v>
      </c>
      <c r="Q10" s="168">
        <v>0</v>
      </c>
      <c r="R10" s="175"/>
      <c r="S10" s="175"/>
    </row>
    <row r="11" spans="1:19" ht="13.5" thickBot="1" x14ac:dyDescent="0.25">
      <c r="A11" s="711"/>
      <c r="B11" s="169" t="s">
        <v>24</v>
      </c>
      <c r="C11" s="170">
        <f>SUM(C8:C10)</f>
        <v>10600</v>
      </c>
      <c r="D11" s="170">
        <f t="shared" ref="D11:F11" si="0">SUM(D8:D10)</f>
        <v>12476</v>
      </c>
      <c r="E11" s="170">
        <f t="shared" si="0"/>
        <v>40675</v>
      </c>
      <c r="F11" s="170">
        <f t="shared" si="0"/>
        <v>63751</v>
      </c>
      <c r="G11" s="170">
        <f>SUM(G8:G10)</f>
        <v>446</v>
      </c>
      <c r="H11" s="170">
        <f t="shared" ref="H11:K11" si="1">SUM(H8:H10)</f>
        <v>421</v>
      </c>
      <c r="I11" s="170">
        <f t="shared" si="1"/>
        <v>422</v>
      </c>
      <c r="J11" s="171">
        <f t="shared" si="1"/>
        <v>1289</v>
      </c>
      <c r="K11" s="170">
        <f t="shared" si="1"/>
        <v>65040</v>
      </c>
      <c r="L11" s="172">
        <v>0</v>
      </c>
      <c r="M11" s="170">
        <f>SUM(M8:M10)</f>
        <v>50844</v>
      </c>
      <c r="N11" s="170">
        <f>SUM(N8:N10)</f>
        <v>3913296</v>
      </c>
      <c r="O11" s="170">
        <f>SUM(O8:O10)</f>
        <v>8039</v>
      </c>
      <c r="P11" s="170">
        <f>SUM(P8:P10)</f>
        <v>465244</v>
      </c>
      <c r="Q11" s="170">
        <f>SUM(Q8:Q10)</f>
        <v>0</v>
      </c>
      <c r="R11" s="175"/>
      <c r="S11" s="175"/>
    </row>
    <row r="12" spans="1:19" ht="13.5" thickBot="1" x14ac:dyDescent="0.25">
      <c r="A12" s="709" t="s">
        <v>25</v>
      </c>
      <c r="B12" s="156" t="s">
        <v>21</v>
      </c>
      <c r="C12" s="157">
        <v>1008</v>
      </c>
      <c r="D12" s="157">
        <v>743</v>
      </c>
      <c r="E12" s="157">
        <v>1741</v>
      </c>
      <c r="F12" s="164">
        <f>SUM(C12:E12)</f>
        <v>3492</v>
      </c>
      <c r="G12" s="173">
        <v>268</v>
      </c>
      <c r="H12" s="157">
        <v>151</v>
      </c>
      <c r="I12" s="157">
        <v>68</v>
      </c>
      <c r="J12" s="166">
        <f>SUM(G12:I12)</f>
        <v>487</v>
      </c>
      <c r="K12" s="167">
        <f>F12+J12</f>
        <v>3979</v>
      </c>
      <c r="L12" s="162">
        <v>1</v>
      </c>
      <c r="M12" s="157">
        <v>3334</v>
      </c>
      <c r="N12" s="157">
        <v>179835</v>
      </c>
      <c r="O12" s="157">
        <v>428</v>
      </c>
      <c r="P12" s="157">
        <v>22340</v>
      </c>
      <c r="Q12" s="162">
        <v>1</v>
      </c>
      <c r="R12" s="175"/>
      <c r="S12" s="175"/>
    </row>
    <row r="13" spans="1:19" x14ac:dyDescent="0.2">
      <c r="A13" s="710"/>
      <c r="B13" s="163" t="s">
        <v>22</v>
      </c>
      <c r="C13" s="164">
        <v>1229</v>
      </c>
      <c r="D13" s="164">
        <v>1510</v>
      </c>
      <c r="E13" s="164">
        <v>2928</v>
      </c>
      <c r="F13" s="164">
        <f t="shared" ref="F13:F27" si="2">SUM(C13:E13)</f>
        <v>5667</v>
      </c>
      <c r="G13" s="165">
        <v>347</v>
      </c>
      <c r="H13" s="164">
        <v>221</v>
      </c>
      <c r="I13" s="164">
        <v>164</v>
      </c>
      <c r="J13" s="166">
        <f t="shared" ref="J13:J27" si="3">SUM(G13:I13)</f>
        <v>732</v>
      </c>
      <c r="K13" s="167">
        <f t="shared" ref="K13:K27" si="4">F13+J13</f>
        <v>6399</v>
      </c>
      <c r="L13" s="168">
        <v>14</v>
      </c>
      <c r="M13" s="164">
        <v>4957</v>
      </c>
      <c r="N13" s="164">
        <v>161686</v>
      </c>
      <c r="O13" s="164">
        <v>914</v>
      </c>
      <c r="P13" s="164">
        <v>29532</v>
      </c>
      <c r="Q13" s="168">
        <v>14</v>
      </c>
      <c r="R13" s="175"/>
      <c r="S13" s="175"/>
    </row>
    <row r="14" spans="1:19" x14ac:dyDescent="0.2">
      <c r="A14" s="710"/>
      <c r="B14" s="163" t="s">
        <v>23</v>
      </c>
      <c r="C14" s="164">
        <v>1154</v>
      </c>
      <c r="D14" s="164">
        <v>939</v>
      </c>
      <c r="E14" s="164">
        <v>3064</v>
      </c>
      <c r="F14" s="164">
        <f t="shared" si="2"/>
        <v>5157</v>
      </c>
      <c r="G14" s="165">
        <v>249</v>
      </c>
      <c r="H14" s="164">
        <v>70</v>
      </c>
      <c r="I14" s="164">
        <v>95</v>
      </c>
      <c r="J14" s="166">
        <f t="shared" si="3"/>
        <v>414</v>
      </c>
      <c r="K14" s="167">
        <f t="shared" si="4"/>
        <v>5571</v>
      </c>
      <c r="L14" s="168">
        <v>1</v>
      </c>
      <c r="M14" s="164">
        <v>3905</v>
      </c>
      <c r="N14" s="164">
        <v>75416</v>
      </c>
      <c r="O14" s="164">
        <v>1229</v>
      </c>
      <c r="P14" s="164">
        <v>26522</v>
      </c>
      <c r="Q14" s="168">
        <v>1</v>
      </c>
      <c r="R14" s="175"/>
      <c r="S14" s="175"/>
    </row>
    <row r="15" spans="1:19" ht="13.5" thickBot="1" x14ac:dyDescent="0.25">
      <c r="A15" s="711"/>
      <c r="B15" s="169" t="s">
        <v>24</v>
      </c>
      <c r="C15" s="170">
        <f>SUM(C12:C14)</f>
        <v>3391</v>
      </c>
      <c r="D15" s="170">
        <f t="shared" ref="D15:F15" si="5">SUM(D12:D14)</f>
        <v>3192</v>
      </c>
      <c r="E15" s="170">
        <f t="shared" si="5"/>
        <v>7733</v>
      </c>
      <c r="F15" s="170">
        <f t="shared" si="5"/>
        <v>14316</v>
      </c>
      <c r="G15" s="170">
        <f>SUM(G12:G14)</f>
        <v>864</v>
      </c>
      <c r="H15" s="170">
        <f t="shared" ref="H15:K15" si="6">SUM(H12:H14)</f>
        <v>442</v>
      </c>
      <c r="I15" s="170">
        <f t="shared" si="6"/>
        <v>327</v>
      </c>
      <c r="J15" s="171">
        <f t="shared" si="6"/>
        <v>1633</v>
      </c>
      <c r="K15" s="170">
        <f t="shared" si="6"/>
        <v>15949</v>
      </c>
      <c r="L15" s="172">
        <v>16</v>
      </c>
      <c r="M15" s="170">
        <f>SUM(M12:M14)</f>
        <v>12196</v>
      </c>
      <c r="N15" s="170">
        <f>SUM(N12:N14)</f>
        <v>416937</v>
      </c>
      <c r="O15" s="170">
        <f>SUM(O12:O14)</f>
        <v>2571</v>
      </c>
      <c r="P15" s="170">
        <f>SUM(P12:P14)</f>
        <v>78394</v>
      </c>
      <c r="Q15" s="170">
        <f>SUM(Q12:Q14)</f>
        <v>16</v>
      </c>
      <c r="R15" s="175"/>
      <c r="S15" s="175"/>
    </row>
    <row r="16" spans="1:19" x14ac:dyDescent="0.2">
      <c r="A16" s="712" t="s">
        <v>26</v>
      </c>
      <c r="B16" s="163" t="s">
        <v>27</v>
      </c>
      <c r="C16" s="164">
        <v>9777</v>
      </c>
      <c r="D16" s="164">
        <v>16098</v>
      </c>
      <c r="E16" s="164">
        <v>16376</v>
      </c>
      <c r="F16" s="164">
        <f t="shared" si="2"/>
        <v>42251</v>
      </c>
      <c r="G16" s="165">
        <v>47</v>
      </c>
      <c r="H16" s="164">
        <v>27</v>
      </c>
      <c r="I16" s="164">
        <v>58</v>
      </c>
      <c r="J16" s="166">
        <f t="shared" si="3"/>
        <v>132</v>
      </c>
      <c r="K16" s="167">
        <f t="shared" si="4"/>
        <v>42383</v>
      </c>
      <c r="L16" s="168">
        <v>0</v>
      </c>
      <c r="M16" s="164">
        <v>34106</v>
      </c>
      <c r="N16" s="164">
        <v>557741</v>
      </c>
      <c r="O16" s="164">
        <v>6579</v>
      </c>
      <c r="P16" s="164">
        <v>103017</v>
      </c>
      <c r="Q16" s="168">
        <v>0</v>
      </c>
      <c r="R16" s="175"/>
      <c r="S16" s="175"/>
    </row>
    <row r="17" spans="1:19" x14ac:dyDescent="0.2">
      <c r="A17" s="710"/>
      <c r="B17" s="163" t="s">
        <v>28</v>
      </c>
      <c r="C17" s="164">
        <v>5304</v>
      </c>
      <c r="D17" s="164">
        <v>5257</v>
      </c>
      <c r="E17" s="164">
        <v>29254</v>
      </c>
      <c r="F17" s="164">
        <f t="shared" si="2"/>
        <v>39815</v>
      </c>
      <c r="G17" s="165">
        <v>11</v>
      </c>
      <c r="H17" s="164">
        <v>9</v>
      </c>
      <c r="I17" s="164">
        <v>106</v>
      </c>
      <c r="J17" s="166">
        <f t="shared" si="3"/>
        <v>126</v>
      </c>
      <c r="K17" s="167">
        <f t="shared" si="4"/>
        <v>39941</v>
      </c>
      <c r="L17" s="168">
        <v>0</v>
      </c>
      <c r="M17" s="164">
        <v>29138</v>
      </c>
      <c r="N17" s="164">
        <v>424008</v>
      </c>
      <c r="O17" s="164">
        <v>9244</v>
      </c>
      <c r="P17" s="164">
        <v>133270</v>
      </c>
      <c r="Q17" s="168">
        <v>0</v>
      </c>
      <c r="R17" s="175"/>
      <c r="S17" s="175"/>
    </row>
    <row r="18" spans="1:19" x14ac:dyDescent="0.2">
      <c r="A18" s="710"/>
      <c r="B18" s="163" t="s">
        <v>29</v>
      </c>
      <c r="C18" s="164">
        <v>4562</v>
      </c>
      <c r="D18" s="164">
        <v>4053</v>
      </c>
      <c r="E18" s="164">
        <v>28270</v>
      </c>
      <c r="F18" s="164">
        <f t="shared" si="2"/>
        <v>36885</v>
      </c>
      <c r="G18" s="165">
        <v>8</v>
      </c>
      <c r="H18" s="164">
        <v>4</v>
      </c>
      <c r="I18" s="164">
        <v>66</v>
      </c>
      <c r="J18" s="166">
        <f t="shared" si="3"/>
        <v>78</v>
      </c>
      <c r="K18" s="167">
        <f t="shared" si="4"/>
        <v>36963</v>
      </c>
      <c r="L18" s="168">
        <v>0</v>
      </c>
      <c r="M18" s="164">
        <v>22237</v>
      </c>
      <c r="N18" s="164">
        <v>224627</v>
      </c>
      <c r="O18" s="164">
        <v>12997</v>
      </c>
      <c r="P18" s="164">
        <v>129657</v>
      </c>
      <c r="Q18" s="168">
        <v>0</v>
      </c>
      <c r="R18" s="175"/>
      <c r="S18" s="175"/>
    </row>
    <row r="19" spans="1:19" ht="13.5" thickBot="1" x14ac:dyDescent="0.25">
      <c r="A19" s="710"/>
      <c r="B19" s="163" t="s">
        <v>24</v>
      </c>
      <c r="C19" s="170">
        <f>SUM(C16:C18)</f>
        <v>19643</v>
      </c>
      <c r="D19" s="170">
        <f t="shared" ref="D19:F19" si="7">SUM(D16:D18)</f>
        <v>25408</v>
      </c>
      <c r="E19" s="170">
        <f t="shared" si="7"/>
        <v>73900</v>
      </c>
      <c r="F19" s="171">
        <f t="shared" si="7"/>
        <v>118951</v>
      </c>
      <c r="G19" s="170">
        <f>SUM(G16:G18)</f>
        <v>66</v>
      </c>
      <c r="H19" s="170">
        <f t="shared" ref="H19:K19" si="8">SUM(H16:H18)</f>
        <v>40</v>
      </c>
      <c r="I19" s="170">
        <f t="shared" si="8"/>
        <v>230</v>
      </c>
      <c r="J19" s="171">
        <f t="shared" si="8"/>
        <v>336</v>
      </c>
      <c r="K19" s="174">
        <f t="shared" si="8"/>
        <v>119287</v>
      </c>
      <c r="L19" s="172">
        <v>0</v>
      </c>
      <c r="M19" s="170">
        <f>SUM(M16:M18)</f>
        <v>85481</v>
      </c>
      <c r="N19" s="170">
        <f>SUM(N16:N18)</f>
        <v>1206376</v>
      </c>
      <c r="O19" s="170">
        <f>SUM(O16:O18)</f>
        <v>28820</v>
      </c>
      <c r="P19" s="170">
        <f>SUM(P16:P18)</f>
        <v>365944</v>
      </c>
      <c r="Q19" s="170">
        <f>SUM(Q16:Q18)</f>
        <v>0</v>
      </c>
      <c r="R19" s="175"/>
      <c r="S19" s="175"/>
    </row>
    <row r="20" spans="1:19" ht="13.5" thickBot="1" x14ac:dyDescent="0.25">
      <c r="A20" s="739" t="s">
        <v>30</v>
      </c>
      <c r="B20" s="156" t="s">
        <v>31</v>
      </c>
      <c r="C20" s="157">
        <v>433</v>
      </c>
      <c r="D20" s="157">
        <v>248</v>
      </c>
      <c r="E20" s="157">
        <v>344</v>
      </c>
      <c r="F20" s="158">
        <f t="shared" si="2"/>
        <v>1025</v>
      </c>
      <c r="G20" s="173">
        <v>153</v>
      </c>
      <c r="H20" s="157">
        <v>83</v>
      </c>
      <c r="I20" s="157">
        <v>18</v>
      </c>
      <c r="J20" s="160">
        <f t="shared" si="3"/>
        <v>254</v>
      </c>
      <c r="K20" s="161">
        <f t="shared" si="4"/>
        <v>1279</v>
      </c>
      <c r="L20" s="162">
        <v>10</v>
      </c>
      <c r="M20" s="157">
        <v>978</v>
      </c>
      <c r="N20" s="157">
        <v>21197</v>
      </c>
      <c r="O20" s="157">
        <v>212</v>
      </c>
      <c r="P20" s="157">
        <v>4462</v>
      </c>
      <c r="Q20" s="162">
        <v>10</v>
      </c>
      <c r="R20" s="175"/>
      <c r="S20" s="175"/>
    </row>
    <row r="21" spans="1:19" x14ac:dyDescent="0.2">
      <c r="A21" s="710"/>
      <c r="B21" s="163" t="s">
        <v>32</v>
      </c>
      <c r="C21" s="164">
        <v>502</v>
      </c>
      <c r="D21" s="164">
        <v>138</v>
      </c>
      <c r="E21" s="164">
        <v>838</v>
      </c>
      <c r="F21" s="164">
        <f t="shared" si="2"/>
        <v>1478</v>
      </c>
      <c r="G21" s="165">
        <v>99</v>
      </c>
      <c r="H21" s="164">
        <v>23</v>
      </c>
      <c r="I21" s="164">
        <v>55</v>
      </c>
      <c r="J21" s="166">
        <f t="shared" si="3"/>
        <v>177</v>
      </c>
      <c r="K21" s="167">
        <f t="shared" si="4"/>
        <v>1655</v>
      </c>
      <c r="L21" s="168">
        <v>22</v>
      </c>
      <c r="M21" s="164">
        <v>1160</v>
      </c>
      <c r="N21" s="164">
        <v>18638</v>
      </c>
      <c r="O21" s="164">
        <v>369</v>
      </c>
      <c r="P21" s="164">
        <v>5657</v>
      </c>
      <c r="Q21" s="168">
        <v>22</v>
      </c>
      <c r="R21" s="175"/>
      <c r="S21" s="175"/>
    </row>
    <row r="22" spans="1:19" x14ac:dyDescent="0.2">
      <c r="A22" s="710"/>
      <c r="B22" s="163" t="s">
        <v>33</v>
      </c>
      <c r="C22" s="164">
        <v>497</v>
      </c>
      <c r="D22" s="164">
        <v>65</v>
      </c>
      <c r="E22" s="164">
        <v>793</v>
      </c>
      <c r="F22" s="164">
        <f t="shared" si="2"/>
        <v>1355</v>
      </c>
      <c r="G22" s="165">
        <v>60</v>
      </c>
      <c r="H22" s="164">
        <v>13</v>
      </c>
      <c r="I22" s="164">
        <v>50</v>
      </c>
      <c r="J22" s="166">
        <f t="shared" si="3"/>
        <v>123</v>
      </c>
      <c r="K22" s="167">
        <f t="shared" si="4"/>
        <v>1478</v>
      </c>
      <c r="L22" s="168">
        <v>9</v>
      </c>
      <c r="M22" s="164">
        <v>990</v>
      </c>
      <c r="N22" s="164">
        <v>10065</v>
      </c>
      <c r="O22" s="164">
        <v>398</v>
      </c>
      <c r="P22" s="164">
        <v>4087</v>
      </c>
      <c r="Q22" s="168">
        <v>9</v>
      </c>
      <c r="R22" s="175"/>
      <c r="S22" s="175"/>
    </row>
    <row r="23" spans="1:19" ht="13.5" thickBot="1" x14ac:dyDescent="0.25">
      <c r="A23" s="711"/>
      <c r="B23" s="169" t="s">
        <v>24</v>
      </c>
      <c r="C23" s="170">
        <f>SUM(C20:C22)</f>
        <v>1432</v>
      </c>
      <c r="D23" s="170">
        <f t="shared" ref="D23:F23" si="9">SUM(D20:D22)</f>
        <v>451</v>
      </c>
      <c r="E23" s="170">
        <f t="shared" si="9"/>
        <v>1975</v>
      </c>
      <c r="F23" s="171">
        <f t="shared" si="9"/>
        <v>3858</v>
      </c>
      <c r="G23" s="170">
        <f>SUM(G20:G22)</f>
        <v>312</v>
      </c>
      <c r="H23" s="170">
        <f t="shared" ref="H23:K23" si="10">SUM(H20:H22)</f>
        <v>119</v>
      </c>
      <c r="I23" s="170">
        <f t="shared" si="10"/>
        <v>123</v>
      </c>
      <c r="J23" s="171">
        <f t="shared" si="10"/>
        <v>554</v>
      </c>
      <c r="K23" s="170">
        <f t="shared" si="10"/>
        <v>4412</v>
      </c>
      <c r="L23" s="172">
        <v>41</v>
      </c>
      <c r="M23" s="170">
        <f>SUM(M20:M22)</f>
        <v>3128</v>
      </c>
      <c r="N23" s="170">
        <f>SUM(N20:N22)</f>
        <v>49900</v>
      </c>
      <c r="O23" s="170">
        <f>SUM(O20:O22)</f>
        <v>979</v>
      </c>
      <c r="P23" s="170">
        <f>SUM(P20:P22)</f>
        <v>14206</v>
      </c>
      <c r="Q23" s="170">
        <f>SUM(Q20:Q22)</f>
        <v>41</v>
      </c>
      <c r="R23" s="175"/>
      <c r="S23" s="175"/>
    </row>
    <row r="24" spans="1:19" ht="13.5" thickBot="1" x14ac:dyDescent="0.25">
      <c r="A24" s="739" t="s">
        <v>34</v>
      </c>
      <c r="B24" s="156" t="s">
        <v>35</v>
      </c>
      <c r="C24" s="157">
        <v>3696</v>
      </c>
      <c r="D24" s="157">
        <v>3007</v>
      </c>
      <c r="E24" s="157">
        <v>19493</v>
      </c>
      <c r="F24" s="164">
        <f t="shared" si="2"/>
        <v>26196</v>
      </c>
      <c r="G24" s="173">
        <v>938</v>
      </c>
      <c r="H24" s="157">
        <v>2609</v>
      </c>
      <c r="I24" s="157">
        <v>194</v>
      </c>
      <c r="J24" s="166">
        <f t="shared" si="3"/>
        <v>3741</v>
      </c>
      <c r="K24" s="167">
        <f>F24+J24</f>
        <v>29937</v>
      </c>
      <c r="L24" s="162">
        <v>105</v>
      </c>
      <c r="M24" s="157">
        <v>24124</v>
      </c>
      <c r="N24" s="157">
        <v>1808086</v>
      </c>
      <c r="O24" s="157">
        <v>3369</v>
      </c>
      <c r="P24" s="157">
        <v>241550</v>
      </c>
      <c r="Q24" s="162">
        <v>568</v>
      </c>
      <c r="R24" s="175"/>
      <c r="S24" s="175"/>
    </row>
    <row r="25" spans="1:19" x14ac:dyDescent="0.2">
      <c r="A25" s="710"/>
      <c r="B25" s="163" t="s">
        <v>36</v>
      </c>
      <c r="C25" s="164">
        <v>5205</v>
      </c>
      <c r="D25" s="164">
        <v>4960</v>
      </c>
      <c r="E25" s="164">
        <v>17889</v>
      </c>
      <c r="F25" s="164">
        <f t="shared" si="2"/>
        <v>28054</v>
      </c>
      <c r="G25" s="165">
        <v>889</v>
      </c>
      <c r="H25" s="164">
        <v>2020</v>
      </c>
      <c r="I25" s="164">
        <v>225</v>
      </c>
      <c r="J25" s="166">
        <f t="shared" si="3"/>
        <v>3134</v>
      </c>
      <c r="K25" s="167">
        <f t="shared" si="4"/>
        <v>31188</v>
      </c>
      <c r="L25" s="168">
        <v>163</v>
      </c>
      <c r="M25" s="164">
        <v>22898</v>
      </c>
      <c r="N25" s="164">
        <v>1556790</v>
      </c>
      <c r="O25" s="164">
        <v>5486</v>
      </c>
      <c r="P25" s="164">
        <v>355410</v>
      </c>
      <c r="Q25" s="168">
        <v>485</v>
      </c>
      <c r="R25" s="175"/>
      <c r="S25" s="175"/>
    </row>
    <row r="26" spans="1:19" x14ac:dyDescent="0.2">
      <c r="A26" s="710"/>
      <c r="B26" s="163" t="s">
        <v>37</v>
      </c>
      <c r="C26" s="164">
        <v>10532</v>
      </c>
      <c r="D26" s="164">
        <v>7615</v>
      </c>
      <c r="E26" s="164">
        <v>42367</v>
      </c>
      <c r="F26" s="164">
        <f t="shared" si="2"/>
        <v>60514</v>
      </c>
      <c r="G26" s="165">
        <v>1184</v>
      </c>
      <c r="H26" s="164">
        <v>2117</v>
      </c>
      <c r="I26" s="164">
        <v>402</v>
      </c>
      <c r="J26" s="166">
        <f t="shared" si="3"/>
        <v>3703</v>
      </c>
      <c r="K26" s="167">
        <f t="shared" si="4"/>
        <v>64217</v>
      </c>
      <c r="L26" s="168">
        <v>2211</v>
      </c>
      <c r="M26" s="164">
        <v>39433</v>
      </c>
      <c r="N26" s="164">
        <v>1405186</v>
      </c>
      <c r="O26" s="164">
        <v>18818</v>
      </c>
      <c r="P26" s="164">
        <v>660940</v>
      </c>
      <c r="Q26" s="168">
        <v>1369</v>
      </c>
      <c r="R26" s="175"/>
      <c r="S26" s="175"/>
    </row>
    <row r="27" spans="1:19" x14ac:dyDescent="0.2">
      <c r="A27" s="710"/>
      <c r="B27" s="163" t="s">
        <v>38</v>
      </c>
      <c r="C27" s="164">
        <v>3743</v>
      </c>
      <c r="D27" s="164">
        <v>2684</v>
      </c>
      <c r="E27" s="164">
        <v>14206</v>
      </c>
      <c r="F27" s="164">
        <f t="shared" si="2"/>
        <v>20633</v>
      </c>
      <c r="G27" s="165">
        <v>602</v>
      </c>
      <c r="H27" s="164">
        <v>1206</v>
      </c>
      <c r="I27" s="164">
        <v>261</v>
      </c>
      <c r="J27" s="166">
        <f t="shared" si="3"/>
        <v>2069</v>
      </c>
      <c r="K27" s="167">
        <f t="shared" si="4"/>
        <v>22702</v>
      </c>
      <c r="L27" s="168">
        <v>1079</v>
      </c>
      <c r="M27" s="164">
        <v>9354</v>
      </c>
      <c r="N27" s="164">
        <v>160734</v>
      </c>
      <c r="O27" s="164">
        <v>10205</v>
      </c>
      <c r="P27" s="164">
        <v>153897</v>
      </c>
      <c r="Q27" s="168">
        <v>304</v>
      </c>
      <c r="R27" s="175"/>
      <c r="S27" s="175"/>
    </row>
    <row r="28" spans="1:19" ht="13.5" thickBot="1" x14ac:dyDescent="0.25">
      <c r="A28" s="711"/>
      <c r="B28" s="169" t="s">
        <v>24</v>
      </c>
      <c r="C28" s="170">
        <f>SUM(C24:C27)</f>
        <v>23176</v>
      </c>
      <c r="D28" s="170">
        <f t="shared" ref="D28:F28" si="11">SUM(D24:D27)</f>
        <v>18266</v>
      </c>
      <c r="E28" s="170">
        <f t="shared" si="11"/>
        <v>93955</v>
      </c>
      <c r="F28" s="171">
        <f t="shared" si="11"/>
        <v>135397</v>
      </c>
      <c r="G28" s="170">
        <f>SUM(G24:G27)</f>
        <v>3613</v>
      </c>
      <c r="H28" s="170">
        <f t="shared" ref="H28:K28" si="12">SUM(H24:H27)</f>
        <v>7952</v>
      </c>
      <c r="I28" s="170">
        <f t="shared" si="12"/>
        <v>1082</v>
      </c>
      <c r="J28" s="171">
        <f t="shared" si="12"/>
        <v>12647</v>
      </c>
      <c r="K28" s="164">
        <f t="shared" si="12"/>
        <v>148044</v>
      </c>
      <c r="L28" s="168">
        <v>3558</v>
      </c>
      <c r="M28" s="170">
        <f>SUM(M24:M27)</f>
        <v>95809</v>
      </c>
      <c r="N28" s="170">
        <f>SUM(N24:N27)</f>
        <v>4930796</v>
      </c>
      <c r="O28" s="170">
        <f>SUM(O24:O27)</f>
        <v>37878</v>
      </c>
      <c r="P28" s="170">
        <f>SUM(P24:P27)</f>
        <v>1411797</v>
      </c>
      <c r="Q28" s="170">
        <f>SUM(Q24:Q27)</f>
        <v>2726</v>
      </c>
      <c r="R28" s="175"/>
      <c r="S28" s="175"/>
    </row>
    <row r="29" spans="1:19" ht="13.5" thickBot="1" x14ac:dyDescent="0.25">
      <c r="A29" s="740" t="s">
        <v>39</v>
      </c>
      <c r="B29" s="741"/>
      <c r="C29" s="157">
        <v>5696</v>
      </c>
      <c r="D29" s="157">
        <v>9180</v>
      </c>
      <c r="E29" s="157">
        <v>41758</v>
      </c>
      <c r="F29" s="164">
        <f>SUM(C29:E29)</f>
        <v>56634</v>
      </c>
      <c r="G29" s="728" t="s">
        <v>40</v>
      </c>
      <c r="H29" s="742" t="s">
        <v>40</v>
      </c>
      <c r="I29" s="742" t="s">
        <v>40</v>
      </c>
      <c r="J29" s="731" t="s">
        <v>40</v>
      </c>
      <c r="K29" s="157">
        <f>SUM(C29:E29)</f>
        <v>56634</v>
      </c>
      <c r="L29" s="162">
        <v>24907</v>
      </c>
      <c r="M29" s="157">
        <v>10899</v>
      </c>
      <c r="N29" s="706" t="s">
        <v>40</v>
      </c>
      <c r="O29" s="157">
        <v>36812</v>
      </c>
      <c r="P29" s="706" t="s">
        <v>40</v>
      </c>
      <c r="Q29" s="162">
        <v>22425</v>
      </c>
      <c r="R29" s="175"/>
      <c r="S29" s="175"/>
    </row>
    <row r="30" spans="1:19" x14ac:dyDescent="0.2">
      <c r="A30" s="734" t="s">
        <v>41</v>
      </c>
      <c r="B30" s="735"/>
      <c r="C30" s="164">
        <v>103818</v>
      </c>
      <c r="D30" s="164">
        <v>60486</v>
      </c>
      <c r="E30" s="164">
        <v>258113</v>
      </c>
      <c r="F30" s="164">
        <f>SUM(C30:E30)</f>
        <v>422417</v>
      </c>
      <c r="G30" s="729"/>
      <c r="H30" s="707"/>
      <c r="I30" s="707"/>
      <c r="J30" s="732"/>
      <c r="K30" s="164">
        <f>SUM(C30:E30)</f>
        <v>422417</v>
      </c>
      <c r="L30" s="168">
        <v>171</v>
      </c>
      <c r="M30" s="164">
        <v>88522</v>
      </c>
      <c r="N30" s="707"/>
      <c r="O30" s="164">
        <v>230053</v>
      </c>
      <c r="P30" s="707"/>
      <c r="Q30" s="168">
        <v>28685</v>
      </c>
      <c r="R30" s="175"/>
      <c r="S30" s="175"/>
    </row>
    <row r="31" spans="1:19" x14ac:dyDescent="0.2">
      <c r="A31" s="736" t="s">
        <v>42</v>
      </c>
      <c r="B31" s="735"/>
      <c r="C31" s="164">
        <v>1642</v>
      </c>
      <c r="D31" s="164">
        <v>207</v>
      </c>
      <c r="E31" s="164">
        <v>717</v>
      </c>
      <c r="F31" s="164">
        <f>SUM(C31:E31)</f>
        <v>2566</v>
      </c>
      <c r="G31" s="729"/>
      <c r="H31" s="707"/>
      <c r="I31" s="707"/>
      <c r="J31" s="732"/>
      <c r="K31" s="164">
        <f>SUM(C31:E31)</f>
        <v>2566</v>
      </c>
      <c r="L31" s="168">
        <v>0</v>
      </c>
      <c r="M31" s="164">
        <v>556</v>
      </c>
      <c r="N31" s="707"/>
      <c r="O31" s="164">
        <v>1973</v>
      </c>
      <c r="P31" s="707"/>
      <c r="Q31" s="168">
        <v>0</v>
      </c>
      <c r="R31" s="175"/>
      <c r="S31" s="175"/>
    </row>
    <row r="32" spans="1:19" ht="13.5" thickBot="1" x14ac:dyDescent="0.25">
      <c r="A32" s="737" t="s">
        <v>43</v>
      </c>
      <c r="B32" s="738"/>
      <c r="C32" s="170">
        <v>36826</v>
      </c>
      <c r="D32" s="170">
        <v>18624</v>
      </c>
      <c r="E32" s="170">
        <v>9243</v>
      </c>
      <c r="F32" s="171">
        <f>SUM(C32:E32)</f>
        <v>64693</v>
      </c>
      <c r="G32" s="730"/>
      <c r="H32" s="708"/>
      <c r="I32" s="708"/>
      <c r="J32" s="733"/>
      <c r="K32" s="170">
        <f>SUM(C32:E32)</f>
        <v>64693</v>
      </c>
      <c r="L32" s="172">
        <v>26</v>
      </c>
      <c r="M32" s="170">
        <v>28714</v>
      </c>
      <c r="N32" s="708"/>
      <c r="O32" s="170">
        <v>25107</v>
      </c>
      <c r="P32" s="708"/>
      <c r="Q32" s="172">
        <v>3406</v>
      </c>
      <c r="R32" s="175"/>
      <c r="S32" s="175"/>
    </row>
    <row r="33" spans="3:18" x14ac:dyDescent="0.2"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</sheetData>
  <mergeCells count="31">
    <mergeCell ref="A20:A23"/>
    <mergeCell ref="A24:A28"/>
    <mergeCell ref="A29:B29"/>
    <mergeCell ref="H29:H32"/>
    <mergeCell ref="I29:I32"/>
    <mergeCell ref="J29:J32"/>
    <mergeCell ref="N29:N32"/>
    <mergeCell ref="A30:B30"/>
    <mergeCell ref="A31:B31"/>
    <mergeCell ref="A32:B32"/>
    <mergeCell ref="P29:P32"/>
    <mergeCell ref="A8:A11"/>
    <mergeCell ref="A12:A15"/>
    <mergeCell ref="A16:A19"/>
    <mergeCell ref="C5:F5"/>
    <mergeCell ref="G5:J5"/>
    <mergeCell ref="K5:K7"/>
    <mergeCell ref="M5:N6"/>
    <mergeCell ref="O5:P6"/>
    <mergeCell ref="C6:D6"/>
    <mergeCell ref="E6:E7"/>
    <mergeCell ref="A4:B7"/>
    <mergeCell ref="C4:K4"/>
    <mergeCell ref="L4:L7"/>
    <mergeCell ref="M4:P4"/>
    <mergeCell ref="G29:G32"/>
    <mergeCell ref="Q4:Q6"/>
    <mergeCell ref="F6:F7"/>
    <mergeCell ref="G6:H6"/>
    <mergeCell ref="I6:I7"/>
    <mergeCell ref="J6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AMJ25"/>
  <sheetViews>
    <sheetView zoomScale="65" zoomScaleNormal="65" workbookViewId="0">
      <selection sqref="A1:Q1"/>
    </sheetView>
  </sheetViews>
  <sheetFormatPr defaultRowHeight="12.75" x14ac:dyDescent="0.2"/>
  <cols>
    <col min="1" max="1" width="19.2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253" width="8" style="1" customWidth="1"/>
    <col min="254" max="1020" width="8" customWidth="1"/>
    <col min="1021" max="1025" width="11.5"/>
  </cols>
  <sheetData>
    <row r="1" spans="1:1024" ht="18.75" x14ac:dyDescent="0.2">
      <c r="A1" s="679" t="s">
        <v>44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024" ht="18.75" x14ac:dyDescent="0.2">
      <c r="A2" s="679" t="s">
        <v>45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02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024" ht="20.100000000000001" customHeight="1" x14ac:dyDescent="0.2">
      <c r="A4" s="687" t="s">
        <v>46</v>
      </c>
      <c r="B4" s="688" t="s">
        <v>47</v>
      </c>
      <c r="C4" s="688"/>
      <c r="D4" s="688"/>
      <c r="E4" s="688"/>
      <c r="F4" s="688" t="s">
        <v>48</v>
      </c>
      <c r="G4" s="688"/>
      <c r="H4" s="688"/>
      <c r="I4" s="688"/>
      <c r="J4" s="688" t="s">
        <v>49</v>
      </c>
      <c r="K4" s="688"/>
      <c r="L4" s="688"/>
      <c r="M4" s="688"/>
      <c r="N4" s="688" t="s">
        <v>30</v>
      </c>
      <c r="O4" s="688"/>
      <c r="P4" s="688"/>
      <c r="Q4" s="688"/>
    </row>
    <row r="5" spans="1:1024" ht="20.100000000000001" customHeight="1" x14ac:dyDescent="0.2">
      <c r="A5" s="687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024" s="37" customFormat="1" ht="20.100000000000001" customHeight="1" x14ac:dyDescent="0.2">
      <c r="A6" s="29" t="s">
        <v>51</v>
      </c>
      <c r="B6" s="30">
        <v>1109</v>
      </c>
      <c r="C6" s="31">
        <v>1780</v>
      </c>
      <c r="D6" s="32">
        <v>1588</v>
      </c>
      <c r="E6" s="33">
        <f>D6+C6+B6</f>
        <v>4477</v>
      </c>
      <c r="F6" s="34">
        <v>96</v>
      </c>
      <c r="G6" s="34">
        <v>174</v>
      </c>
      <c r="H6" s="35">
        <v>126</v>
      </c>
      <c r="I6" s="33">
        <f t="shared" ref="I6:I24" si="0">H6+G6+F6</f>
        <v>396</v>
      </c>
      <c r="J6" s="34">
        <v>1457</v>
      </c>
      <c r="K6" s="34">
        <v>984</v>
      </c>
      <c r="L6" s="35">
        <v>801</v>
      </c>
      <c r="M6" s="36">
        <f>L6+K6+J6</f>
        <v>3242</v>
      </c>
      <c r="N6" s="34">
        <v>10</v>
      </c>
      <c r="O6" s="34">
        <v>16</v>
      </c>
      <c r="P6" s="34">
        <v>1</v>
      </c>
      <c r="Q6" s="36">
        <f t="shared" ref="Q6:Q20" si="1">P6+O6+N6</f>
        <v>27</v>
      </c>
      <c r="AMG6"/>
      <c r="AMH6"/>
      <c r="AMI6"/>
      <c r="AMJ6"/>
    </row>
    <row r="7" spans="1:1024" s="37" customFormat="1" ht="20.100000000000001" customHeight="1" x14ac:dyDescent="0.2">
      <c r="A7" s="29" t="s">
        <v>52</v>
      </c>
      <c r="B7" s="38">
        <v>489</v>
      </c>
      <c r="C7" s="39">
        <v>523</v>
      </c>
      <c r="D7" s="40">
        <v>722</v>
      </c>
      <c r="E7" s="36">
        <f>D7+C7+B7</f>
        <v>1734</v>
      </c>
      <c r="F7" s="39">
        <v>200</v>
      </c>
      <c r="G7" s="39">
        <v>330</v>
      </c>
      <c r="H7" s="40">
        <v>334</v>
      </c>
      <c r="I7" s="36">
        <f t="shared" si="0"/>
        <v>864</v>
      </c>
      <c r="J7" s="39">
        <v>3192</v>
      </c>
      <c r="K7" s="39">
        <v>2312</v>
      </c>
      <c r="L7" s="40">
        <v>2874</v>
      </c>
      <c r="M7" s="36">
        <f>SUM(J7:L7)</f>
        <v>8378</v>
      </c>
      <c r="N7" s="39">
        <v>0</v>
      </c>
      <c r="O7" s="39">
        <v>0</v>
      </c>
      <c r="P7" s="39">
        <v>0</v>
      </c>
      <c r="Q7" s="36">
        <f t="shared" si="1"/>
        <v>0</v>
      </c>
      <c r="AMG7"/>
      <c r="AMH7"/>
      <c r="AMI7"/>
      <c r="AMJ7"/>
    </row>
    <row r="8" spans="1:1024" s="37" customFormat="1" ht="20.100000000000001" customHeight="1" x14ac:dyDescent="0.2">
      <c r="A8" s="29" t="s">
        <v>53</v>
      </c>
      <c r="B8" s="38">
        <v>19</v>
      </c>
      <c r="C8" s="39">
        <v>26</v>
      </c>
      <c r="D8" s="40">
        <v>26</v>
      </c>
      <c r="E8" s="36">
        <f>D8+C8+B8</f>
        <v>71</v>
      </c>
      <c r="F8" s="39">
        <v>238</v>
      </c>
      <c r="G8" s="39">
        <v>527</v>
      </c>
      <c r="H8" s="40">
        <v>439</v>
      </c>
      <c r="I8" s="36">
        <f t="shared" si="0"/>
        <v>1204</v>
      </c>
      <c r="J8" s="39">
        <v>2623</v>
      </c>
      <c r="K8" s="39">
        <v>2345</v>
      </c>
      <c r="L8" s="40">
        <v>2510</v>
      </c>
      <c r="M8" s="36">
        <f t="shared" ref="M8:M24" si="2">L8+K8+J8</f>
        <v>7478</v>
      </c>
      <c r="N8" s="39">
        <v>0</v>
      </c>
      <c r="O8" s="39">
        <v>0</v>
      </c>
      <c r="P8" s="39">
        <v>0</v>
      </c>
      <c r="Q8" s="36">
        <f t="shared" si="1"/>
        <v>0</v>
      </c>
      <c r="AMG8"/>
      <c r="AMH8"/>
      <c r="AMI8"/>
      <c r="AMJ8"/>
    </row>
    <row r="9" spans="1:1024" ht="20.100000000000001" customHeight="1" x14ac:dyDescent="0.2">
      <c r="A9" s="29" t="s">
        <v>54</v>
      </c>
      <c r="B9" s="38">
        <v>567</v>
      </c>
      <c r="C9" s="39">
        <v>765</v>
      </c>
      <c r="D9" s="40">
        <v>854</v>
      </c>
      <c r="E9" s="36">
        <f>D9+C9+B9</f>
        <v>2186</v>
      </c>
      <c r="F9" s="39">
        <v>12</v>
      </c>
      <c r="G9" s="39">
        <v>6</v>
      </c>
      <c r="H9" s="40">
        <v>6</v>
      </c>
      <c r="I9" s="36">
        <f t="shared" si="0"/>
        <v>24</v>
      </c>
      <c r="J9" s="39">
        <v>2013</v>
      </c>
      <c r="K9" s="39">
        <v>1744</v>
      </c>
      <c r="L9" s="40">
        <v>1760</v>
      </c>
      <c r="M9" s="36">
        <f t="shared" si="2"/>
        <v>5517</v>
      </c>
      <c r="N9" s="39">
        <v>155</v>
      </c>
      <c r="O9" s="39">
        <v>275</v>
      </c>
      <c r="P9" s="39">
        <v>238</v>
      </c>
      <c r="Q9" s="36">
        <f t="shared" si="1"/>
        <v>668</v>
      </c>
    </row>
    <row r="10" spans="1:1024" ht="20.100000000000001" customHeight="1" x14ac:dyDescent="0.2">
      <c r="A10" s="29" t="s">
        <v>55</v>
      </c>
      <c r="B10" s="38">
        <v>20</v>
      </c>
      <c r="C10" s="39">
        <v>4</v>
      </c>
      <c r="D10" s="40">
        <v>7</v>
      </c>
      <c r="E10" s="36">
        <f>D10+C10+B10</f>
        <v>31</v>
      </c>
      <c r="F10" s="39">
        <v>68</v>
      </c>
      <c r="G10" s="39">
        <v>25</v>
      </c>
      <c r="H10" s="40">
        <v>46</v>
      </c>
      <c r="I10" s="36">
        <f t="shared" si="0"/>
        <v>139</v>
      </c>
      <c r="J10" s="39">
        <v>2891</v>
      </c>
      <c r="K10" s="39">
        <v>2054</v>
      </c>
      <c r="L10" s="40">
        <v>2118</v>
      </c>
      <c r="M10" s="36">
        <f t="shared" si="2"/>
        <v>7063</v>
      </c>
      <c r="N10" s="39">
        <v>0</v>
      </c>
      <c r="O10" s="39">
        <v>0</v>
      </c>
      <c r="P10" s="39">
        <v>0</v>
      </c>
      <c r="Q10" s="36">
        <f t="shared" si="1"/>
        <v>0</v>
      </c>
    </row>
    <row r="11" spans="1:1024" ht="20.100000000000001" customHeight="1" x14ac:dyDescent="0.2">
      <c r="A11" s="29" t="s">
        <v>56</v>
      </c>
      <c r="B11" s="41">
        <v>443</v>
      </c>
      <c r="C11" s="39">
        <v>493</v>
      </c>
      <c r="D11" s="42">
        <v>393</v>
      </c>
      <c r="E11" s="43">
        <f>B11+C11+D11</f>
        <v>1329</v>
      </c>
      <c r="F11" s="39">
        <v>81</v>
      </c>
      <c r="G11" s="39">
        <v>237</v>
      </c>
      <c r="H11" s="39">
        <v>149</v>
      </c>
      <c r="I11" s="36">
        <f t="shared" si="0"/>
        <v>467</v>
      </c>
      <c r="J11" s="39">
        <v>1367</v>
      </c>
      <c r="K11" s="39">
        <v>1128</v>
      </c>
      <c r="L11" s="39">
        <v>966</v>
      </c>
      <c r="M11" s="44">
        <f t="shared" si="2"/>
        <v>3461</v>
      </c>
      <c r="N11" s="39">
        <v>63</v>
      </c>
      <c r="O11" s="39">
        <v>90</v>
      </c>
      <c r="P11" s="45">
        <v>44</v>
      </c>
      <c r="Q11" s="46">
        <f t="shared" si="1"/>
        <v>197</v>
      </c>
    </row>
    <row r="12" spans="1:1024" ht="20.100000000000001" customHeight="1" x14ac:dyDescent="0.2">
      <c r="A12" s="29" t="s">
        <v>57</v>
      </c>
      <c r="B12" s="38">
        <v>1019</v>
      </c>
      <c r="C12" s="39">
        <v>1852</v>
      </c>
      <c r="D12" s="40">
        <v>1473</v>
      </c>
      <c r="E12" s="36">
        <f t="shared" ref="E12:E24" si="3">D12+C12+B12</f>
        <v>4344</v>
      </c>
      <c r="F12" s="39">
        <v>56</v>
      </c>
      <c r="G12" s="39">
        <v>121</v>
      </c>
      <c r="H12" s="40">
        <v>114</v>
      </c>
      <c r="I12" s="36">
        <f t="shared" si="0"/>
        <v>291</v>
      </c>
      <c r="J12" s="39">
        <v>2593</v>
      </c>
      <c r="K12" s="39">
        <v>2330</v>
      </c>
      <c r="L12" s="40">
        <v>2447</v>
      </c>
      <c r="M12" s="36">
        <f t="shared" si="2"/>
        <v>7370</v>
      </c>
      <c r="N12" s="39">
        <v>11</v>
      </c>
      <c r="O12" s="39">
        <v>25</v>
      </c>
      <c r="P12" s="39">
        <v>18</v>
      </c>
      <c r="Q12" s="36">
        <f t="shared" si="1"/>
        <v>54</v>
      </c>
    </row>
    <row r="13" spans="1:1024" ht="20.100000000000001" customHeight="1" x14ac:dyDescent="0.2">
      <c r="A13" s="29" t="s">
        <v>58</v>
      </c>
      <c r="B13" s="38">
        <v>30</v>
      </c>
      <c r="C13" s="39">
        <v>36</v>
      </c>
      <c r="D13" s="40">
        <v>16</v>
      </c>
      <c r="E13" s="36">
        <f t="shared" si="3"/>
        <v>82</v>
      </c>
      <c r="F13" s="39">
        <v>198</v>
      </c>
      <c r="G13" s="39">
        <v>209</v>
      </c>
      <c r="H13" s="40">
        <v>115</v>
      </c>
      <c r="I13" s="36">
        <f t="shared" si="0"/>
        <v>522</v>
      </c>
      <c r="J13" s="39">
        <v>2017</v>
      </c>
      <c r="K13" s="39">
        <v>1637</v>
      </c>
      <c r="L13" s="40">
        <v>1486</v>
      </c>
      <c r="M13" s="36">
        <f t="shared" si="2"/>
        <v>5140</v>
      </c>
      <c r="N13" s="39">
        <v>0</v>
      </c>
      <c r="O13" s="39">
        <v>0</v>
      </c>
      <c r="P13" s="39">
        <v>0</v>
      </c>
      <c r="Q13" s="36">
        <f t="shared" si="1"/>
        <v>0</v>
      </c>
    </row>
    <row r="14" spans="1:1024" ht="20.100000000000001" customHeight="1" x14ac:dyDescent="0.2">
      <c r="A14" s="29" t="s">
        <v>59</v>
      </c>
      <c r="B14" s="38">
        <v>506</v>
      </c>
      <c r="C14" s="39">
        <v>650</v>
      </c>
      <c r="D14" s="40">
        <v>941</v>
      </c>
      <c r="E14" s="36">
        <f t="shared" si="3"/>
        <v>2097</v>
      </c>
      <c r="F14" s="39">
        <v>1</v>
      </c>
      <c r="G14" s="39">
        <v>13</v>
      </c>
      <c r="H14" s="40">
        <v>13</v>
      </c>
      <c r="I14" s="36">
        <f t="shared" si="0"/>
        <v>27</v>
      </c>
      <c r="J14" s="39">
        <v>1235</v>
      </c>
      <c r="K14" s="39">
        <v>1052</v>
      </c>
      <c r="L14" s="40">
        <v>1111</v>
      </c>
      <c r="M14" s="36">
        <f t="shared" si="2"/>
        <v>3398</v>
      </c>
      <c r="N14" s="39">
        <v>256</v>
      </c>
      <c r="O14" s="39">
        <v>489</v>
      </c>
      <c r="P14" s="39">
        <v>419</v>
      </c>
      <c r="Q14" s="36">
        <f t="shared" si="1"/>
        <v>1164</v>
      </c>
    </row>
    <row r="15" spans="1:1024" ht="20.100000000000001" customHeight="1" x14ac:dyDescent="0.2">
      <c r="A15" s="29" t="s">
        <v>60</v>
      </c>
      <c r="B15" s="38">
        <v>646</v>
      </c>
      <c r="C15" s="39">
        <v>840</v>
      </c>
      <c r="D15" s="40">
        <v>878</v>
      </c>
      <c r="E15" s="36">
        <f t="shared" si="3"/>
        <v>2364</v>
      </c>
      <c r="F15" s="39">
        <v>110</v>
      </c>
      <c r="G15" s="39">
        <v>152</v>
      </c>
      <c r="H15" s="40">
        <v>146</v>
      </c>
      <c r="I15" s="36">
        <f t="shared" si="0"/>
        <v>408</v>
      </c>
      <c r="J15" s="39">
        <v>762</v>
      </c>
      <c r="K15" s="39">
        <v>629</v>
      </c>
      <c r="L15" s="40">
        <v>475</v>
      </c>
      <c r="M15" s="36">
        <f t="shared" si="2"/>
        <v>1866</v>
      </c>
      <c r="N15" s="39">
        <v>132</v>
      </c>
      <c r="O15" s="39">
        <v>188</v>
      </c>
      <c r="P15" s="39">
        <v>88</v>
      </c>
      <c r="Q15" s="36">
        <f t="shared" si="1"/>
        <v>408</v>
      </c>
    </row>
    <row r="16" spans="1:1024" ht="20.100000000000001" customHeight="1" x14ac:dyDescent="0.2">
      <c r="A16" s="29" t="s">
        <v>61</v>
      </c>
      <c r="B16" s="38">
        <v>615</v>
      </c>
      <c r="C16" s="39">
        <v>758</v>
      </c>
      <c r="D16" s="40">
        <v>755</v>
      </c>
      <c r="E16" s="36">
        <f t="shared" si="3"/>
        <v>2128</v>
      </c>
      <c r="F16" s="39">
        <v>66</v>
      </c>
      <c r="G16" s="39">
        <v>91</v>
      </c>
      <c r="H16" s="40">
        <v>79</v>
      </c>
      <c r="I16" s="36">
        <f t="shared" si="0"/>
        <v>236</v>
      </c>
      <c r="J16" s="39">
        <v>767</v>
      </c>
      <c r="K16" s="39">
        <v>713</v>
      </c>
      <c r="L16" s="40">
        <v>486</v>
      </c>
      <c r="M16" s="36">
        <f t="shared" si="2"/>
        <v>1966</v>
      </c>
      <c r="N16" s="39">
        <v>107</v>
      </c>
      <c r="O16" s="39">
        <v>124</v>
      </c>
      <c r="P16" s="39">
        <v>115</v>
      </c>
      <c r="Q16" s="36">
        <f t="shared" si="1"/>
        <v>346</v>
      </c>
    </row>
    <row r="17" spans="1:17" ht="20.100000000000001" customHeight="1" x14ac:dyDescent="0.2">
      <c r="A17" s="29" t="s">
        <v>62</v>
      </c>
      <c r="B17" s="38">
        <v>434</v>
      </c>
      <c r="C17" s="39">
        <v>707</v>
      </c>
      <c r="D17" s="40">
        <v>777</v>
      </c>
      <c r="E17" s="36">
        <f t="shared" si="3"/>
        <v>1918</v>
      </c>
      <c r="F17" s="39">
        <v>306</v>
      </c>
      <c r="G17" s="39">
        <v>322</v>
      </c>
      <c r="H17" s="40">
        <v>368</v>
      </c>
      <c r="I17" s="36">
        <f t="shared" si="0"/>
        <v>996</v>
      </c>
      <c r="J17" s="39">
        <v>2022</v>
      </c>
      <c r="K17" s="39">
        <v>1785</v>
      </c>
      <c r="L17" s="40">
        <v>2229</v>
      </c>
      <c r="M17" s="36">
        <f t="shared" si="2"/>
        <v>6036</v>
      </c>
      <c r="N17" s="39">
        <v>123</v>
      </c>
      <c r="O17" s="39">
        <v>181</v>
      </c>
      <c r="P17" s="39">
        <v>157</v>
      </c>
      <c r="Q17" s="36">
        <f t="shared" si="1"/>
        <v>461</v>
      </c>
    </row>
    <row r="18" spans="1:17" ht="20.100000000000001" customHeight="1" x14ac:dyDescent="0.2">
      <c r="A18" s="29" t="s">
        <v>63</v>
      </c>
      <c r="B18" s="38">
        <v>1785</v>
      </c>
      <c r="C18" s="39">
        <v>3268</v>
      </c>
      <c r="D18" s="40">
        <v>3115</v>
      </c>
      <c r="E18" s="36">
        <f t="shared" si="3"/>
        <v>8168</v>
      </c>
      <c r="F18" s="39">
        <v>627</v>
      </c>
      <c r="G18" s="39">
        <v>1233</v>
      </c>
      <c r="H18" s="40">
        <v>923</v>
      </c>
      <c r="I18" s="36">
        <f t="shared" si="0"/>
        <v>2783</v>
      </c>
      <c r="J18" s="39">
        <v>1770</v>
      </c>
      <c r="K18" s="39">
        <v>1351</v>
      </c>
      <c r="L18" s="40">
        <v>1152</v>
      </c>
      <c r="M18" s="36">
        <f t="shared" si="2"/>
        <v>4273</v>
      </c>
      <c r="N18" s="39">
        <v>25</v>
      </c>
      <c r="O18" s="39">
        <v>24</v>
      </c>
      <c r="P18" s="39">
        <v>4</v>
      </c>
      <c r="Q18" s="36">
        <f t="shared" si="1"/>
        <v>53</v>
      </c>
    </row>
    <row r="19" spans="1:17" ht="20.100000000000001" customHeight="1" x14ac:dyDescent="0.2">
      <c r="A19" s="29" t="s">
        <v>64</v>
      </c>
      <c r="B19" s="38">
        <v>104</v>
      </c>
      <c r="C19" s="39">
        <v>55</v>
      </c>
      <c r="D19" s="40">
        <v>115</v>
      </c>
      <c r="E19" s="36">
        <f t="shared" si="3"/>
        <v>274</v>
      </c>
      <c r="F19" s="39">
        <v>128</v>
      </c>
      <c r="G19" s="39">
        <v>102</v>
      </c>
      <c r="H19" s="40">
        <v>155</v>
      </c>
      <c r="I19" s="36">
        <f t="shared" si="0"/>
        <v>385</v>
      </c>
      <c r="J19" s="39">
        <v>2825</v>
      </c>
      <c r="K19" s="39">
        <v>1769</v>
      </c>
      <c r="L19" s="40">
        <v>3074</v>
      </c>
      <c r="M19" s="36">
        <f t="shared" si="2"/>
        <v>7668</v>
      </c>
      <c r="N19" s="39">
        <v>16</v>
      </c>
      <c r="O19" s="39">
        <v>30</v>
      </c>
      <c r="P19" s="39">
        <v>7</v>
      </c>
      <c r="Q19" s="36">
        <f t="shared" si="1"/>
        <v>53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3"/>
        <v>0</v>
      </c>
      <c r="F20" s="39">
        <v>2</v>
      </c>
      <c r="G20" s="39">
        <v>2</v>
      </c>
      <c r="H20" s="40">
        <v>6</v>
      </c>
      <c r="I20" s="36">
        <f t="shared" si="0"/>
        <v>10</v>
      </c>
      <c r="J20" s="39">
        <v>2217</v>
      </c>
      <c r="K20" s="39">
        <v>1953</v>
      </c>
      <c r="L20" s="40">
        <v>2074</v>
      </c>
      <c r="M20" s="36">
        <f t="shared" si="2"/>
        <v>6244</v>
      </c>
      <c r="N20" s="39">
        <v>0</v>
      </c>
      <c r="O20" s="39">
        <v>0</v>
      </c>
      <c r="P20" s="39">
        <v>0</v>
      </c>
      <c r="Q20" s="36">
        <f t="shared" si="1"/>
        <v>0</v>
      </c>
    </row>
    <row r="21" spans="1:17" ht="20.100000000000001" customHeight="1" x14ac:dyDescent="0.2">
      <c r="A21" s="29" t="s">
        <v>66</v>
      </c>
      <c r="B21" s="38">
        <v>808</v>
      </c>
      <c r="C21" s="39">
        <v>1721</v>
      </c>
      <c r="D21" s="40">
        <v>1538</v>
      </c>
      <c r="E21" s="36">
        <f t="shared" si="3"/>
        <v>4067</v>
      </c>
      <c r="F21" s="39">
        <v>467</v>
      </c>
      <c r="G21" s="39">
        <v>1440</v>
      </c>
      <c r="H21" s="40">
        <v>890</v>
      </c>
      <c r="I21" s="36">
        <f t="shared" si="0"/>
        <v>2797</v>
      </c>
      <c r="J21" s="39">
        <v>1458</v>
      </c>
      <c r="K21" s="39">
        <v>1128</v>
      </c>
      <c r="L21" s="40">
        <v>816</v>
      </c>
      <c r="M21" s="36">
        <f t="shared" si="2"/>
        <v>3402</v>
      </c>
      <c r="N21" s="39">
        <v>0</v>
      </c>
      <c r="O21" s="39">
        <v>0</v>
      </c>
      <c r="P21" s="39">
        <v>0</v>
      </c>
      <c r="Q21" s="36">
        <v>0</v>
      </c>
    </row>
    <row r="22" spans="1:17" ht="20.100000000000001" customHeight="1" x14ac:dyDescent="0.2">
      <c r="A22" s="29" t="s">
        <v>67</v>
      </c>
      <c r="B22" s="38">
        <v>999</v>
      </c>
      <c r="C22" s="39">
        <v>2016</v>
      </c>
      <c r="D22" s="40">
        <v>1224</v>
      </c>
      <c r="E22" s="36">
        <f t="shared" si="3"/>
        <v>4239</v>
      </c>
      <c r="F22" s="39">
        <v>38</v>
      </c>
      <c r="G22" s="39">
        <v>83</v>
      </c>
      <c r="H22" s="40">
        <v>64</v>
      </c>
      <c r="I22" s="36">
        <f t="shared" si="0"/>
        <v>185</v>
      </c>
      <c r="J22" s="39">
        <v>1584</v>
      </c>
      <c r="K22" s="39">
        <v>1604</v>
      </c>
      <c r="L22" s="40">
        <v>1094</v>
      </c>
      <c r="M22" s="36">
        <f t="shared" si="2"/>
        <v>4282</v>
      </c>
      <c r="N22" s="39">
        <v>3</v>
      </c>
      <c r="O22" s="39">
        <v>6</v>
      </c>
      <c r="P22" s="39">
        <v>4</v>
      </c>
      <c r="Q22" s="36">
        <f>P22+O22+N22</f>
        <v>13</v>
      </c>
    </row>
    <row r="23" spans="1:17" ht="20.100000000000001" customHeight="1" x14ac:dyDescent="0.2">
      <c r="A23" s="29" t="s">
        <v>68</v>
      </c>
      <c r="B23" s="38">
        <v>1322</v>
      </c>
      <c r="C23" s="39">
        <v>1885</v>
      </c>
      <c r="D23" s="40">
        <v>1856</v>
      </c>
      <c r="E23" s="36">
        <f t="shared" si="3"/>
        <v>5063</v>
      </c>
      <c r="F23" s="39">
        <v>109</v>
      </c>
      <c r="G23" s="39">
        <v>294</v>
      </c>
      <c r="H23" s="45">
        <v>225</v>
      </c>
      <c r="I23" s="36">
        <f t="shared" si="0"/>
        <v>628</v>
      </c>
      <c r="J23" s="39">
        <v>1709</v>
      </c>
      <c r="K23" s="39">
        <v>1756</v>
      </c>
      <c r="L23" s="40">
        <v>1452</v>
      </c>
      <c r="M23" s="36">
        <f t="shared" si="2"/>
        <v>4917</v>
      </c>
      <c r="N23" s="39">
        <v>146</v>
      </c>
      <c r="O23" s="39">
        <v>218</v>
      </c>
      <c r="P23" s="39">
        <v>154</v>
      </c>
      <c r="Q23" s="36">
        <f>P23+O23+N23</f>
        <v>518</v>
      </c>
    </row>
    <row r="24" spans="1:17" ht="20.100000000000001" customHeight="1" x14ac:dyDescent="0.2">
      <c r="A24" s="29" t="s">
        <v>69</v>
      </c>
      <c r="B24" s="47">
        <v>1126</v>
      </c>
      <c r="C24" s="48">
        <v>2110</v>
      </c>
      <c r="D24" s="49">
        <v>1950</v>
      </c>
      <c r="E24" s="50">
        <f t="shared" si="3"/>
        <v>5186</v>
      </c>
      <c r="F24" s="51">
        <v>36</v>
      </c>
      <c r="G24" s="51">
        <v>41</v>
      </c>
      <c r="H24" s="52">
        <v>33</v>
      </c>
      <c r="I24" s="36">
        <f t="shared" si="0"/>
        <v>110</v>
      </c>
      <c r="J24" s="51">
        <v>1662</v>
      </c>
      <c r="K24" s="51">
        <v>1841</v>
      </c>
      <c r="L24" s="52">
        <v>1370</v>
      </c>
      <c r="M24" s="36">
        <f t="shared" si="2"/>
        <v>4873</v>
      </c>
      <c r="N24" s="51">
        <v>9</v>
      </c>
      <c r="O24" s="51">
        <v>20</v>
      </c>
      <c r="P24" s="51">
        <v>11</v>
      </c>
      <c r="Q24" s="36">
        <f>P24+O24+N24</f>
        <v>40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 verticalCentered="1"/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Q25"/>
  <sheetViews>
    <sheetView workbookViewId="0"/>
  </sheetViews>
  <sheetFormatPr defaultRowHeight="12.75" x14ac:dyDescent="0.2"/>
  <sheetData>
    <row r="1" spans="1:17" ht="18.75" x14ac:dyDescent="0.2">
      <c r="A1" s="146" t="s">
        <v>44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8.75" x14ac:dyDescent="0.2">
      <c r="A2" s="146" t="s">
        <v>90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3.5" thickBo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3.5" thickBot="1" x14ac:dyDescent="0.25">
      <c r="A4" s="743" t="s">
        <v>46</v>
      </c>
      <c r="B4" s="745" t="s">
        <v>47</v>
      </c>
      <c r="C4" s="746"/>
      <c r="D4" s="746"/>
      <c r="E4" s="746"/>
      <c r="F4" s="745" t="s">
        <v>48</v>
      </c>
      <c r="G4" s="746"/>
      <c r="H4" s="746"/>
      <c r="I4" s="746"/>
      <c r="J4" s="745" t="s">
        <v>49</v>
      </c>
      <c r="K4" s="746"/>
      <c r="L4" s="746"/>
      <c r="M4" s="746"/>
      <c r="N4" s="745" t="s">
        <v>30</v>
      </c>
      <c r="O4" s="746"/>
      <c r="P4" s="746"/>
      <c r="Q4" s="746"/>
    </row>
    <row r="5" spans="1:17" ht="13.5" thickBot="1" x14ac:dyDescent="0.25">
      <c r="A5" s="744"/>
      <c r="B5" s="178" t="s">
        <v>21</v>
      </c>
      <c r="C5" s="179" t="s">
        <v>22</v>
      </c>
      <c r="D5" s="179" t="s">
        <v>23</v>
      </c>
      <c r="E5" s="252" t="s">
        <v>50</v>
      </c>
      <c r="F5" s="178" t="s">
        <v>21</v>
      </c>
      <c r="G5" s="179" t="s">
        <v>22</v>
      </c>
      <c r="H5" s="179" t="s">
        <v>23</v>
      </c>
      <c r="I5" s="180" t="s">
        <v>50</v>
      </c>
      <c r="J5" s="178" t="s">
        <v>27</v>
      </c>
      <c r="K5" s="179" t="s">
        <v>28</v>
      </c>
      <c r="L5" s="179" t="s">
        <v>29</v>
      </c>
      <c r="M5" s="180" t="s">
        <v>50</v>
      </c>
      <c r="N5" s="178" t="s">
        <v>31</v>
      </c>
      <c r="O5" s="179" t="s">
        <v>32</v>
      </c>
      <c r="P5" s="179" t="s">
        <v>33</v>
      </c>
      <c r="Q5" s="180" t="s">
        <v>50</v>
      </c>
    </row>
    <row r="6" spans="1:17" x14ac:dyDescent="0.2">
      <c r="A6" s="181" t="s">
        <v>51</v>
      </c>
      <c r="B6" s="182">
        <v>1484</v>
      </c>
      <c r="C6" s="183">
        <v>2683</v>
      </c>
      <c r="D6" s="253">
        <v>2273</v>
      </c>
      <c r="E6" s="255">
        <f t="shared" ref="E6:E24" si="0">D6+C6+B6</f>
        <v>6440</v>
      </c>
      <c r="F6" s="249">
        <v>131</v>
      </c>
      <c r="G6" s="185">
        <v>220</v>
      </c>
      <c r="H6" s="186">
        <v>194</v>
      </c>
      <c r="I6" s="184">
        <f t="shared" ref="I6:I24" si="1">H6+G6+F6</f>
        <v>545</v>
      </c>
      <c r="J6" s="185">
        <v>1269</v>
      </c>
      <c r="K6" s="185">
        <v>1082</v>
      </c>
      <c r="L6" s="186">
        <v>727</v>
      </c>
      <c r="M6" s="187">
        <f>L6+K6+J6</f>
        <v>3078</v>
      </c>
      <c r="N6" s="185">
        <v>1</v>
      </c>
      <c r="O6" s="185">
        <v>6</v>
      </c>
      <c r="P6" s="185">
        <v>3</v>
      </c>
      <c r="Q6" s="187">
        <f>P6+O6+N6</f>
        <v>10</v>
      </c>
    </row>
    <row r="7" spans="1:17" x14ac:dyDescent="0.2">
      <c r="A7" s="181" t="s">
        <v>52</v>
      </c>
      <c r="B7" s="188">
        <v>727</v>
      </c>
      <c r="C7" s="189">
        <v>889</v>
      </c>
      <c r="D7" s="192">
        <v>1196</v>
      </c>
      <c r="E7" s="257">
        <f t="shared" si="0"/>
        <v>2812</v>
      </c>
      <c r="F7" s="250">
        <v>381</v>
      </c>
      <c r="G7" s="189">
        <v>331</v>
      </c>
      <c r="H7" s="190">
        <v>360</v>
      </c>
      <c r="I7" s="187">
        <f t="shared" si="1"/>
        <v>1072</v>
      </c>
      <c r="J7" s="189">
        <v>3238</v>
      </c>
      <c r="K7" s="189">
        <v>2635</v>
      </c>
      <c r="L7" s="190">
        <v>2899</v>
      </c>
      <c r="M7" s="187">
        <f>L7+K7+J7</f>
        <v>8772</v>
      </c>
      <c r="N7" s="189">
        <v>1</v>
      </c>
      <c r="O7" s="189">
        <v>1</v>
      </c>
      <c r="P7" s="189">
        <v>0</v>
      </c>
      <c r="Q7" s="187">
        <f>P7+O7+N7</f>
        <v>2</v>
      </c>
    </row>
    <row r="8" spans="1:17" x14ac:dyDescent="0.2">
      <c r="A8" s="181" t="s">
        <v>53</v>
      </c>
      <c r="B8" s="188">
        <v>44</v>
      </c>
      <c r="C8" s="189">
        <v>38</v>
      </c>
      <c r="D8" s="192">
        <v>52</v>
      </c>
      <c r="E8" s="257">
        <f t="shared" si="0"/>
        <v>134</v>
      </c>
      <c r="F8" s="250">
        <v>417</v>
      </c>
      <c r="G8" s="189">
        <v>529</v>
      </c>
      <c r="H8" s="190">
        <v>629</v>
      </c>
      <c r="I8" s="187">
        <f t="shared" si="1"/>
        <v>1575</v>
      </c>
      <c r="J8" s="189">
        <v>4082</v>
      </c>
      <c r="K8" s="189">
        <v>3950</v>
      </c>
      <c r="L8" s="190">
        <v>3989</v>
      </c>
      <c r="M8" s="187">
        <f t="shared" ref="M8:M24" si="2">L8+K8+J8</f>
        <v>12021</v>
      </c>
      <c r="N8" s="189">
        <v>4</v>
      </c>
      <c r="O8" s="189">
        <v>0</v>
      </c>
      <c r="P8" s="189">
        <v>0</v>
      </c>
      <c r="Q8" s="187">
        <f t="shared" ref="Q8:Q24" si="3">P8+O8+N8</f>
        <v>4</v>
      </c>
    </row>
    <row r="9" spans="1:17" x14ac:dyDescent="0.2">
      <c r="A9" s="181" t="s">
        <v>54</v>
      </c>
      <c r="B9" s="188">
        <v>1020</v>
      </c>
      <c r="C9" s="189">
        <v>1312</v>
      </c>
      <c r="D9" s="192">
        <v>1610</v>
      </c>
      <c r="E9" s="257">
        <f t="shared" si="0"/>
        <v>3942</v>
      </c>
      <c r="F9" s="250">
        <v>20</v>
      </c>
      <c r="G9" s="189">
        <v>49</v>
      </c>
      <c r="H9" s="190">
        <v>36</v>
      </c>
      <c r="I9" s="187">
        <f t="shared" si="1"/>
        <v>105</v>
      </c>
      <c r="J9" s="189">
        <v>2722</v>
      </c>
      <c r="K9" s="189">
        <v>2769</v>
      </c>
      <c r="L9" s="190">
        <v>2784</v>
      </c>
      <c r="M9" s="187">
        <f t="shared" si="2"/>
        <v>8275</v>
      </c>
      <c r="N9" s="189">
        <v>141</v>
      </c>
      <c r="O9" s="189">
        <v>205</v>
      </c>
      <c r="P9" s="189">
        <v>234</v>
      </c>
      <c r="Q9" s="187">
        <f t="shared" si="3"/>
        <v>580</v>
      </c>
    </row>
    <row r="10" spans="1:17" x14ac:dyDescent="0.2">
      <c r="A10" s="181" t="s">
        <v>55</v>
      </c>
      <c r="B10" s="188">
        <v>34</v>
      </c>
      <c r="C10" s="189">
        <v>30</v>
      </c>
      <c r="D10" s="192">
        <v>24</v>
      </c>
      <c r="E10" s="187">
        <f t="shared" si="0"/>
        <v>88</v>
      </c>
      <c r="F10" s="250">
        <v>80</v>
      </c>
      <c r="G10" s="189">
        <v>73</v>
      </c>
      <c r="H10" s="190">
        <v>72</v>
      </c>
      <c r="I10" s="187">
        <f t="shared" si="1"/>
        <v>225</v>
      </c>
      <c r="J10" s="189">
        <v>3384</v>
      </c>
      <c r="K10" s="189">
        <v>2638</v>
      </c>
      <c r="L10" s="190">
        <v>2462</v>
      </c>
      <c r="M10" s="187">
        <f t="shared" si="2"/>
        <v>8484</v>
      </c>
      <c r="N10" s="189">
        <v>0</v>
      </c>
      <c r="O10" s="189">
        <v>0</v>
      </c>
      <c r="P10" s="189">
        <v>0</v>
      </c>
      <c r="Q10" s="187">
        <f t="shared" si="3"/>
        <v>0</v>
      </c>
    </row>
    <row r="11" spans="1:17" x14ac:dyDescent="0.2">
      <c r="A11" s="181" t="s">
        <v>56</v>
      </c>
      <c r="B11" s="191">
        <v>445</v>
      </c>
      <c r="C11" s="189">
        <v>511</v>
      </c>
      <c r="D11" s="192">
        <v>452</v>
      </c>
      <c r="E11" s="258">
        <f t="shared" si="0"/>
        <v>1408</v>
      </c>
      <c r="F11" s="250">
        <v>131</v>
      </c>
      <c r="G11" s="189">
        <v>237</v>
      </c>
      <c r="H11" s="189">
        <v>211</v>
      </c>
      <c r="I11" s="187">
        <f t="shared" si="1"/>
        <v>579</v>
      </c>
      <c r="J11" s="189">
        <v>1346</v>
      </c>
      <c r="K11" s="189">
        <v>1486</v>
      </c>
      <c r="L11" s="189">
        <v>1117</v>
      </c>
      <c r="M11" s="187">
        <f t="shared" si="2"/>
        <v>3949</v>
      </c>
      <c r="N11" s="189">
        <v>62</v>
      </c>
      <c r="O11" s="189">
        <v>38</v>
      </c>
      <c r="P11" s="193">
        <v>16</v>
      </c>
      <c r="Q11" s="187">
        <f t="shared" si="3"/>
        <v>116</v>
      </c>
    </row>
    <row r="12" spans="1:17" x14ac:dyDescent="0.2">
      <c r="A12" s="181" t="s">
        <v>57</v>
      </c>
      <c r="B12" s="188">
        <v>1047</v>
      </c>
      <c r="C12" s="189">
        <v>1686</v>
      </c>
      <c r="D12" s="192">
        <v>1468</v>
      </c>
      <c r="E12" s="257">
        <f t="shared" si="0"/>
        <v>4201</v>
      </c>
      <c r="F12" s="250">
        <v>87</v>
      </c>
      <c r="G12" s="189">
        <v>143</v>
      </c>
      <c r="H12" s="190">
        <v>142</v>
      </c>
      <c r="I12" s="187">
        <f t="shared" si="1"/>
        <v>372</v>
      </c>
      <c r="J12" s="189">
        <v>2736</v>
      </c>
      <c r="K12" s="189">
        <v>2506</v>
      </c>
      <c r="L12" s="190">
        <v>2452</v>
      </c>
      <c r="M12" s="187">
        <f t="shared" si="2"/>
        <v>7694</v>
      </c>
      <c r="N12" s="189">
        <v>3</v>
      </c>
      <c r="O12" s="189">
        <v>4</v>
      </c>
      <c r="P12" s="189">
        <v>1</v>
      </c>
      <c r="Q12" s="187">
        <f t="shared" si="3"/>
        <v>8</v>
      </c>
    </row>
    <row r="13" spans="1:17" x14ac:dyDescent="0.2">
      <c r="A13" s="181" t="s">
        <v>58</v>
      </c>
      <c r="B13" s="188">
        <v>71</v>
      </c>
      <c r="C13" s="189">
        <v>42</v>
      </c>
      <c r="D13" s="192">
        <v>44</v>
      </c>
      <c r="E13" s="257">
        <f t="shared" si="0"/>
        <v>157</v>
      </c>
      <c r="F13" s="250">
        <v>470</v>
      </c>
      <c r="G13" s="189">
        <v>651</v>
      </c>
      <c r="H13" s="190">
        <v>357</v>
      </c>
      <c r="I13" s="187">
        <f t="shared" si="1"/>
        <v>1478</v>
      </c>
      <c r="J13" s="189">
        <v>2492</v>
      </c>
      <c r="K13" s="189">
        <v>2616</v>
      </c>
      <c r="L13" s="190">
        <v>2413</v>
      </c>
      <c r="M13" s="187">
        <f t="shared" si="2"/>
        <v>7521</v>
      </c>
      <c r="N13" s="189">
        <v>0</v>
      </c>
      <c r="O13" s="189">
        <v>0</v>
      </c>
      <c r="P13" s="189">
        <v>0</v>
      </c>
      <c r="Q13" s="187">
        <f t="shared" si="3"/>
        <v>0</v>
      </c>
    </row>
    <row r="14" spans="1:17" x14ac:dyDescent="0.2">
      <c r="A14" s="181" t="s">
        <v>59</v>
      </c>
      <c r="B14" s="188">
        <v>818</v>
      </c>
      <c r="C14" s="189">
        <v>1184</v>
      </c>
      <c r="D14" s="192">
        <v>1662</v>
      </c>
      <c r="E14" s="187">
        <f t="shared" si="0"/>
        <v>3664</v>
      </c>
      <c r="F14" s="250">
        <v>10</v>
      </c>
      <c r="G14" s="189">
        <v>21</v>
      </c>
      <c r="H14" s="190">
        <v>19</v>
      </c>
      <c r="I14" s="187">
        <f t="shared" si="1"/>
        <v>50</v>
      </c>
      <c r="J14" s="189">
        <v>1575</v>
      </c>
      <c r="K14" s="189">
        <v>1540</v>
      </c>
      <c r="L14" s="190">
        <v>1612</v>
      </c>
      <c r="M14" s="187">
        <f t="shared" si="2"/>
        <v>4727</v>
      </c>
      <c r="N14" s="189">
        <v>306</v>
      </c>
      <c r="O14" s="189">
        <v>401</v>
      </c>
      <c r="P14" s="189">
        <v>500</v>
      </c>
      <c r="Q14" s="187">
        <f t="shared" si="3"/>
        <v>1207</v>
      </c>
    </row>
    <row r="15" spans="1:17" x14ac:dyDescent="0.2">
      <c r="A15" s="181" t="s">
        <v>60</v>
      </c>
      <c r="B15" s="188">
        <v>683</v>
      </c>
      <c r="C15" s="189">
        <v>927</v>
      </c>
      <c r="D15" s="192">
        <v>874</v>
      </c>
      <c r="E15" s="258">
        <f t="shared" si="0"/>
        <v>2484</v>
      </c>
      <c r="F15" s="250">
        <v>172</v>
      </c>
      <c r="G15" s="189">
        <v>301</v>
      </c>
      <c r="H15" s="190">
        <v>202</v>
      </c>
      <c r="I15" s="187">
        <f t="shared" si="1"/>
        <v>675</v>
      </c>
      <c r="J15" s="189">
        <v>831</v>
      </c>
      <c r="K15" s="189">
        <v>752</v>
      </c>
      <c r="L15" s="190">
        <v>573</v>
      </c>
      <c r="M15" s="187">
        <f t="shared" si="2"/>
        <v>2156</v>
      </c>
      <c r="N15" s="189">
        <v>168</v>
      </c>
      <c r="O15" s="189">
        <v>244</v>
      </c>
      <c r="P15" s="189">
        <v>132</v>
      </c>
      <c r="Q15" s="187">
        <f t="shared" si="3"/>
        <v>544</v>
      </c>
    </row>
    <row r="16" spans="1:17" x14ac:dyDescent="0.2">
      <c r="A16" s="181" t="s">
        <v>61</v>
      </c>
      <c r="B16" s="188">
        <v>937</v>
      </c>
      <c r="C16" s="189">
        <v>1496</v>
      </c>
      <c r="D16" s="192">
        <v>1716</v>
      </c>
      <c r="E16" s="257">
        <f t="shared" si="0"/>
        <v>4149</v>
      </c>
      <c r="F16" s="250">
        <v>166</v>
      </c>
      <c r="G16" s="189">
        <v>377</v>
      </c>
      <c r="H16" s="190">
        <v>407</v>
      </c>
      <c r="I16" s="187">
        <f t="shared" si="1"/>
        <v>950</v>
      </c>
      <c r="J16" s="189">
        <v>925</v>
      </c>
      <c r="K16" s="189">
        <v>1087</v>
      </c>
      <c r="L16" s="190">
        <v>843</v>
      </c>
      <c r="M16" s="187">
        <f t="shared" si="2"/>
        <v>2855</v>
      </c>
      <c r="N16" s="189">
        <v>136</v>
      </c>
      <c r="O16" s="189">
        <v>184</v>
      </c>
      <c r="P16" s="189">
        <v>176</v>
      </c>
      <c r="Q16" s="187">
        <f t="shared" si="3"/>
        <v>496</v>
      </c>
    </row>
    <row r="17" spans="1:17" x14ac:dyDescent="0.2">
      <c r="A17" s="181" t="s">
        <v>62</v>
      </c>
      <c r="B17" s="188">
        <v>710</v>
      </c>
      <c r="C17" s="189">
        <v>1423</v>
      </c>
      <c r="D17" s="192">
        <v>1127</v>
      </c>
      <c r="E17" s="257">
        <f t="shared" si="0"/>
        <v>3260</v>
      </c>
      <c r="F17" s="250">
        <v>444</v>
      </c>
      <c r="G17" s="189">
        <v>781</v>
      </c>
      <c r="H17" s="190">
        <v>837</v>
      </c>
      <c r="I17" s="187">
        <f t="shared" si="1"/>
        <v>2062</v>
      </c>
      <c r="J17" s="189">
        <v>2471</v>
      </c>
      <c r="K17" s="189">
        <v>2473</v>
      </c>
      <c r="L17" s="190">
        <v>2741</v>
      </c>
      <c r="M17" s="187">
        <f t="shared" si="2"/>
        <v>7685</v>
      </c>
      <c r="N17" s="189">
        <v>142</v>
      </c>
      <c r="O17" s="189">
        <v>234</v>
      </c>
      <c r="P17" s="189">
        <v>134</v>
      </c>
      <c r="Q17" s="187">
        <f t="shared" si="3"/>
        <v>510</v>
      </c>
    </row>
    <row r="18" spans="1:17" x14ac:dyDescent="0.2">
      <c r="A18" s="181" t="s">
        <v>63</v>
      </c>
      <c r="B18" s="188">
        <v>1941</v>
      </c>
      <c r="C18" s="189">
        <v>3945</v>
      </c>
      <c r="D18" s="192">
        <v>3249</v>
      </c>
      <c r="E18" s="257">
        <f t="shared" si="0"/>
        <v>9135</v>
      </c>
      <c r="F18" s="250">
        <v>445</v>
      </c>
      <c r="G18" s="189">
        <v>722</v>
      </c>
      <c r="H18" s="190">
        <v>347</v>
      </c>
      <c r="I18" s="187">
        <f t="shared" si="1"/>
        <v>1514</v>
      </c>
      <c r="J18" s="189">
        <v>1598</v>
      </c>
      <c r="K18" s="189">
        <v>1424</v>
      </c>
      <c r="L18" s="190">
        <v>946</v>
      </c>
      <c r="M18" s="187">
        <f t="shared" si="2"/>
        <v>3968</v>
      </c>
      <c r="N18" s="189">
        <v>7</v>
      </c>
      <c r="O18" s="189">
        <v>10</v>
      </c>
      <c r="P18" s="189">
        <v>4</v>
      </c>
      <c r="Q18" s="187">
        <f t="shared" si="3"/>
        <v>21</v>
      </c>
    </row>
    <row r="19" spans="1:17" x14ac:dyDescent="0.2">
      <c r="A19" s="181" t="s">
        <v>64</v>
      </c>
      <c r="B19" s="188">
        <v>263</v>
      </c>
      <c r="C19" s="189">
        <v>206</v>
      </c>
      <c r="D19" s="192">
        <v>236</v>
      </c>
      <c r="E19" s="257">
        <f t="shared" si="0"/>
        <v>705</v>
      </c>
      <c r="F19" s="250">
        <v>296</v>
      </c>
      <c r="G19" s="189">
        <v>309</v>
      </c>
      <c r="H19" s="190">
        <v>318</v>
      </c>
      <c r="I19" s="187">
        <f t="shared" si="1"/>
        <v>923</v>
      </c>
      <c r="J19" s="189">
        <v>3767</v>
      </c>
      <c r="K19" s="189">
        <v>3159</v>
      </c>
      <c r="L19" s="190">
        <v>3354</v>
      </c>
      <c r="M19" s="187">
        <f t="shared" si="2"/>
        <v>10280</v>
      </c>
      <c r="N19" s="189">
        <v>109</v>
      </c>
      <c r="O19" s="189">
        <v>99</v>
      </c>
      <c r="P19" s="189">
        <v>104</v>
      </c>
      <c r="Q19" s="187">
        <f t="shared" si="3"/>
        <v>312</v>
      </c>
    </row>
    <row r="20" spans="1:17" x14ac:dyDescent="0.2">
      <c r="A20" s="181" t="s">
        <v>65</v>
      </c>
      <c r="B20" s="188">
        <v>0</v>
      </c>
      <c r="C20" s="189">
        <v>0</v>
      </c>
      <c r="D20" s="192">
        <v>0</v>
      </c>
      <c r="E20" s="257">
        <f t="shared" si="0"/>
        <v>0</v>
      </c>
      <c r="F20" s="250">
        <v>10</v>
      </c>
      <c r="G20" s="189">
        <v>6</v>
      </c>
      <c r="H20" s="190">
        <v>6</v>
      </c>
      <c r="I20" s="187">
        <f t="shared" si="1"/>
        <v>22</v>
      </c>
      <c r="J20" s="189">
        <v>2861</v>
      </c>
      <c r="K20" s="189">
        <v>3065</v>
      </c>
      <c r="L20" s="190">
        <v>3007</v>
      </c>
      <c r="M20" s="187">
        <f t="shared" si="2"/>
        <v>8933</v>
      </c>
      <c r="N20" s="189">
        <v>0</v>
      </c>
      <c r="O20" s="189">
        <v>0</v>
      </c>
      <c r="P20" s="189">
        <v>0</v>
      </c>
      <c r="Q20" s="187">
        <f t="shared" si="3"/>
        <v>0</v>
      </c>
    </row>
    <row r="21" spans="1:17" x14ac:dyDescent="0.2">
      <c r="A21" s="181" t="s">
        <v>66</v>
      </c>
      <c r="B21" s="188">
        <v>927</v>
      </c>
      <c r="C21" s="189">
        <v>1455</v>
      </c>
      <c r="D21" s="192">
        <v>1469</v>
      </c>
      <c r="E21" s="257">
        <f t="shared" si="0"/>
        <v>3851</v>
      </c>
      <c r="F21" s="250">
        <v>476</v>
      </c>
      <c r="G21" s="189">
        <v>1116</v>
      </c>
      <c r="H21" s="190">
        <v>961</v>
      </c>
      <c r="I21" s="187">
        <f t="shared" si="1"/>
        <v>2553</v>
      </c>
      <c r="J21" s="189">
        <v>1568</v>
      </c>
      <c r="K21" s="189">
        <v>1257</v>
      </c>
      <c r="L21" s="190">
        <v>900</v>
      </c>
      <c r="M21" s="187">
        <f t="shared" si="2"/>
        <v>3725</v>
      </c>
      <c r="N21" s="189">
        <v>0</v>
      </c>
      <c r="O21" s="189">
        <v>0</v>
      </c>
      <c r="P21" s="189">
        <v>0</v>
      </c>
      <c r="Q21" s="187">
        <f t="shared" si="3"/>
        <v>0</v>
      </c>
    </row>
    <row r="22" spans="1:17" x14ac:dyDescent="0.2">
      <c r="A22" s="181" t="s">
        <v>67</v>
      </c>
      <c r="B22" s="188">
        <v>1193</v>
      </c>
      <c r="C22" s="189">
        <v>2320</v>
      </c>
      <c r="D22" s="192">
        <v>1572</v>
      </c>
      <c r="E22" s="257">
        <f t="shared" si="0"/>
        <v>5085</v>
      </c>
      <c r="F22" s="250">
        <v>68</v>
      </c>
      <c r="G22" s="189">
        <v>91</v>
      </c>
      <c r="H22" s="190">
        <v>78</v>
      </c>
      <c r="I22" s="187">
        <f t="shared" si="1"/>
        <v>237</v>
      </c>
      <c r="J22" s="189">
        <v>1802</v>
      </c>
      <c r="K22" s="189">
        <v>1710</v>
      </c>
      <c r="L22" s="190">
        <v>1177</v>
      </c>
      <c r="M22" s="187">
        <f t="shared" si="2"/>
        <v>4689</v>
      </c>
      <c r="N22" s="189">
        <v>3</v>
      </c>
      <c r="O22" s="189">
        <v>5</v>
      </c>
      <c r="P22" s="189">
        <v>4</v>
      </c>
      <c r="Q22" s="187">
        <f t="shared" si="3"/>
        <v>12</v>
      </c>
    </row>
    <row r="23" spans="1:17" x14ac:dyDescent="0.2">
      <c r="A23" s="181" t="s">
        <v>68</v>
      </c>
      <c r="B23" s="188">
        <v>1766</v>
      </c>
      <c r="C23" s="189">
        <v>3037</v>
      </c>
      <c r="D23" s="192">
        <v>2720</v>
      </c>
      <c r="E23" s="257">
        <f t="shared" si="0"/>
        <v>7523</v>
      </c>
      <c r="F23" s="250">
        <v>148</v>
      </c>
      <c r="G23" s="189">
        <v>391</v>
      </c>
      <c r="H23" s="193">
        <v>368</v>
      </c>
      <c r="I23" s="187">
        <f t="shared" si="1"/>
        <v>907</v>
      </c>
      <c r="J23" s="189">
        <v>1838</v>
      </c>
      <c r="K23" s="189">
        <v>1950</v>
      </c>
      <c r="L23" s="190">
        <v>1475</v>
      </c>
      <c r="M23" s="187">
        <f t="shared" si="2"/>
        <v>5263</v>
      </c>
      <c r="N23" s="189">
        <v>184</v>
      </c>
      <c r="O23" s="189">
        <v>218</v>
      </c>
      <c r="P23" s="189">
        <v>164</v>
      </c>
      <c r="Q23" s="187">
        <f t="shared" si="3"/>
        <v>566</v>
      </c>
    </row>
    <row r="24" spans="1:17" ht="13.5" thickBot="1" x14ac:dyDescent="0.25">
      <c r="A24" s="181" t="s">
        <v>69</v>
      </c>
      <c r="B24" s="194">
        <v>1484</v>
      </c>
      <c r="C24" s="195">
        <v>2363</v>
      </c>
      <c r="D24" s="254">
        <v>2155</v>
      </c>
      <c r="E24" s="256">
        <f t="shared" si="0"/>
        <v>6002</v>
      </c>
      <c r="F24" s="251">
        <v>27</v>
      </c>
      <c r="G24" s="196">
        <v>51</v>
      </c>
      <c r="H24" s="197">
        <v>27</v>
      </c>
      <c r="I24" s="187">
        <f t="shared" si="1"/>
        <v>105</v>
      </c>
      <c r="J24" s="196">
        <v>1878</v>
      </c>
      <c r="K24" s="196">
        <v>1842</v>
      </c>
      <c r="L24" s="197">
        <v>1492</v>
      </c>
      <c r="M24" s="187">
        <f t="shared" si="2"/>
        <v>5212</v>
      </c>
      <c r="N24" s="196">
        <v>12</v>
      </c>
      <c r="O24" s="196">
        <v>6</v>
      </c>
      <c r="P24" s="196">
        <v>6</v>
      </c>
      <c r="Q24" s="187">
        <f t="shared" si="3"/>
        <v>24</v>
      </c>
    </row>
    <row r="25" spans="1:17" ht="13.5" thickBot="1" x14ac:dyDescent="0.25">
      <c r="A25" s="198" t="s">
        <v>70</v>
      </c>
      <c r="B25" s="199">
        <f t="shared" ref="B25:Q25" si="4">SUM(B6:B24)</f>
        <v>15594</v>
      </c>
      <c r="C25" s="200">
        <f t="shared" si="4"/>
        <v>25547</v>
      </c>
      <c r="D25" s="200">
        <f t="shared" si="4"/>
        <v>23899</v>
      </c>
      <c r="E25" s="201">
        <f t="shared" si="4"/>
        <v>65040</v>
      </c>
      <c r="F25" s="199">
        <f t="shared" si="4"/>
        <v>3979</v>
      </c>
      <c r="G25" s="200">
        <f t="shared" si="4"/>
        <v>6399</v>
      </c>
      <c r="H25" s="202">
        <f t="shared" si="4"/>
        <v>5571</v>
      </c>
      <c r="I25" s="201">
        <f t="shared" si="4"/>
        <v>15949</v>
      </c>
      <c r="J25" s="199">
        <f t="shared" si="4"/>
        <v>42383</v>
      </c>
      <c r="K25" s="200">
        <f t="shared" si="4"/>
        <v>39941</v>
      </c>
      <c r="L25" s="200">
        <f t="shared" si="4"/>
        <v>36963</v>
      </c>
      <c r="M25" s="201">
        <f t="shared" si="4"/>
        <v>119287</v>
      </c>
      <c r="N25" s="199">
        <f t="shared" si="4"/>
        <v>1279</v>
      </c>
      <c r="O25" s="200">
        <f t="shared" si="4"/>
        <v>1655</v>
      </c>
      <c r="P25" s="200">
        <f t="shared" si="4"/>
        <v>1478</v>
      </c>
      <c r="Q25" s="201">
        <f t="shared" si="4"/>
        <v>4412</v>
      </c>
    </row>
  </sheetData>
  <mergeCells count="5">
    <mergeCell ref="A4:A5"/>
    <mergeCell ref="B4:E4"/>
    <mergeCell ref="F4:I4"/>
    <mergeCell ref="J4:M4"/>
    <mergeCell ref="N4:Q4"/>
  </mergeCells>
  <pageMargins left="0.7" right="0.7" top="0.75" bottom="0.75" header="0.3" footer="0.3"/>
  <pageSetup paperSize="9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T49"/>
  <sheetViews>
    <sheetView workbookViewId="0"/>
  </sheetViews>
  <sheetFormatPr defaultColWidth="8" defaultRowHeight="12.75" x14ac:dyDescent="0.2"/>
  <cols>
    <col min="1" max="1" width="21.5" style="148" customWidth="1"/>
    <col min="2" max="2" width="7.5" style="148" customWidth="1"/>
    <col min="3" max="3" width="7.625" style="148" customWidth="1"/>
    <col min="4" max="7" width="7" style="148" customWidth="1"/>
    <col min="8" max="8" width="8.375" style="148" customWidth="1"/>
    <col min="9" max="9" width="7.125" style="148" customWidth="1"/>
    <col min="10" max="10" width="8.125" style="148" customWidth="1"/>
    <col min="11" max="11" width="8.5" style="148" customWidth="1"/>
    <col min="12" max="12" width="8.125" style="148" customWidth="1"/>
    <col min="13" max="13" width="6.125" style="148" customWidth="1"/>
    <col min="14" max="14" width="8.875" style="148" customWidth="1"/>
    <col min="15" max="15" width="9.875" style="148" customWidth="1"/>
    <col min="16" max="16" width="8" style="148" customWidth="1"/>
    <col min="17" max="17" width="5.5" style="148" customWidth="1"/>
    <col min="18" max="19" width="8.125" style="148" customWidth="1"/>
    <col min="20" max="20" width="3.75" style="148" customWidth="1"/>
    <col min="21" max="254" width="7.5" style="148" customWidth="1"/>
    <col min="255" max="16384" width="8" style="148"/>
  </cols>
  <sheetData>
    <row r="1" spans="1:254" ht="18.75" x14ac:dyDescent="0.3">
      <c r="A1" s="146" t="s">
        <v>91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</row>
    <row r="2" spans="1:254" ht="18.75" x14ac:dyDescent="0.3">
      <c r="A2" s="146" t="s">
        <v>90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  <c r="IQ2" s="204"/>
      <c r="IR2" s="204"/>
      <c r="IS2" s="204"/>
      <c r="IT2" s="204"/>
    </row>
    <row r="3" spans="1:254" ht="13.5" thickBot="1" x14ac:dyDescent="0.25"/>
    <row r="4" spans="1:254" ht="13.5" thickBot="1" x14ac:dyDescent="0.25">
      <c r="A4" s="747" t="s">
        <v>46</v>
      </c>
      <c r="B4" s="747" t="s">
        <v>92</v>
      </c>
      <c r="C4" s="749" t="s">
        <v>93</v>
      </c>
      <c r="D4" s="751" t="s">
        <v>34</v>
      </c>
      <c r="E4" s="752"/>
      <c r="F4" s="752"/>
      <c r="G4" s="752"/>
      <c r="H4" s="752"/>
      <c r="I4" s="205" t="s">
        <v>39</v>
      </c>
      <c r="J4" s="206"/>
      <c r="K4" s="207"/>
      <c r="L4" s="205" t="s">
        <v>41</v>
      </c>
      <c r="M4" s="206"/>
      <c r="N4" s="206"/>
      <c r="O4" s="207"/>
      <c r="P4" s="205" t="s">
        <v>42</v>
      </c>
      <c r="Q4" s="207"/>
      <c r="R4" s="205" t="s">
        <v>43</v>
      </c>
      <c r="S4" s="207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3.5" thickBot="1" x14ac:dyDescent="0.25">
      <c r="A5" s="748"/>
      <c r="B5" s="748"/>
      <c r="C5" s="750"/>
      <c r="D5" s="208" t="s">
        <v>35</v>
      </c>
      <c r="E5" s="209" t="s">
        <v>36</v>
      </c>
      <c r="F5" s="209" t="s">
        <v>37</v>
      </c>
      <c r="G5" s="210" t="s">
        <v>38</v>
      </c>
      <c r="H5" s="211" t="s">
        <v>50</v>
      </c>
      <c r="I5" s="212" t="s">
        <v>72</v>
      </c>
      <c r="J5" s="213" t="s">
        <v>73</v>
      </c>
      <c r="K5" s="214" t="s">
        <v>74</v>
      </c>
      <c r="L5" s="215" t="s">
        <v>75</v>
      </c>
      <c r="M5" s="216" t="s">
        <v>72</v>
      </c>
      <c r="N5" s="216" t="s">
        <v>73</v>
      </c>
      <c r="O5" s="217" t="s">
        <v>74</v>
      </c>
      <c r="P5" s="212" t="s">
        <v>75</v>
      </c>
      <c r="Q5" s="214" t="s">
        <v>76</v>
      </c>
      <c r="R5" s="212" t="s">
        <v>75</v>
      </c>
      <c r="S5" s="214" t="s">
        <v>76</v>
      </c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pans="1:254" ht="15" x14ac:dyDescent="0.2">
      <c r="A6" s="218" t="s">
        <v>51</v>
      </c>
      <c r="B6" s="219">
        <v>0</v>
      </c>
      <c r="C6" s="220">
        <v>0</v>
      </c>
      <c r="D6" s="221">
        <v>2676</v>
      </c>
      <c r="E6" s="220">
        <v>3097</v>
      </c>
      <c r="F6" s="220">
        <v>5392</v>
      </c>
      <c r="G6" s="222">
        <v>1602</v>
      </c>
      <c r="H6" s="223">
        <f>SUM(D6:G6)</f>
        <v>12767</v>
      </c>
      <c r="I6" s="221">
        <v>0</v>
      </c>
      <c r="J6" s="222">
        <v>287</v>
      </c>
      <c r="K6" s="223">
        <f t="shared" ref="K6:K24" si="0">J6+I6</f>
        <v>287</v>
      </c>
      <c r="L6" s="222">
        <v>4185</v>
      </c>
      <c r="M6" s="220">
        <v>0</v>
      </c>
      <c r="N6" s="262">
        <v>2124</v>
      </c>
      <c r="O6" s="259">
        <f t="shared" ref="O6:O24" si="1">N6+M6</f>
        <v>2124</v>
      </c>
      <c r="P6" s="220">
        <v>500</v>
      </c>
      <c r="Q6" s="224">
        <v>0</v>
      </c>
      <c r="R6" s="225">
        <v>10000</v>
      </c>
      <c r="S6" s="224">
        <v>4000</v>
      </c>
    </row>
    <row r="7" spans="1:254" ht="15" x14ac:dyDescent="0.2">
      <c r="A7" s="218" t="s">
        <v>52</v>
      </c>
      <c r="B7" s="219">
        <v>0</v>
      </c>
      <c r="C7" s="220">
        <v>0</v>
      </c>
      <c r="D7" s="221">
        <v>1201</v>
      </c>
      <c r="E7" s="220">
        <v>953</v>
      </c>
      <c r="F7" s="220">
        <v>2763</v>
      </c>
      <c r="G7" s="222">
        <v>1494</v>
      </c>
      <c r="H7" s="223">
        <f>SUM(D7:G7)</f>
        <v>6411</v>
      </c>
      <c r="I7" s="221">
        <v>208</v>
      </c>
      <c r="J7" s="222">
        <v>6043</v>
      </c>
      <c r="K7" s="223">
        <f t="shared" si="0"/>
        <v>6251</v>
      </c>
      <c r="L7" s="222">
        <v>37581</v>
      </c>
      <c r="M7" s="220">
        <v>0</v>
      </c>
      <c r="N7" s="222">
        <v>33961</v>
      </c>
      <c r="O7" s="259">
        <f t="shared" si="1"/>
        <v>33961</v>
      </c>
      <c r="P7" s="220">
        <v>700</v>
      </c>
      <c r="Q7" s="224">
        <v>128</v>
      </c>
      <c r="R7" s="220">
        <v>0</v>
      </c>
      <c r="S7" s="224">
        <v>0</v>
      </c>
    </row>
    <row r="8" spans="1:254" ht="15" x14ac:dyDescent="0.2">
      <c r="A8" s="218" t="s">
        <v>53</v>
      </c>
      <c r="B8" s="219">
        <v>0</v>
      </c>
      <c r="C8" s="220">
        <v>0</v>
      </c>
      <c r="D8" s="221">
        <v>400</v>
      </c>
      <c r="E8" s="220">
        <v>313</v>
      </c>
      <c r="F8" s="220">
        <v>825</v>
      </c>
      <c r="G8" s="222">
        <v>210</v>
      </c>
      <c r="H8" s="223">
        <f t="shared" ref="H8:H24" si="2">SUM(D8:G8)</f>
        <v>1748</v>
      </c>
      <c r="I8" s="221">
        <v>15751</v>
      </c>
      <c r="J8" s="222">
        <v>11453</v>
      </c>
      <c r="K8" s="223">
        <f t="shared" si="0"/>
        <v>27204</v>
      </c>
      <c r="L8" s="222">
        <v>165254</v>
      </c>
      <c r="M8" s="220">
        <v>0</v>
      </c>
      <c r="N8" s="222">
        <v>92224</v>
      </c>
      <c r="O8" s="259">
        <f t="shared" si="1"/>
        <v>92224</v>
      </c>
      <c r="P8" s="220">
        <v>1670</v>
      </c>
      <c r="Q8" s="224">
        <v>228</v>
      </c>
      <c r="R8" s="220">
        <v>14400</v>
      </c>
      <c r="S8" s="224">
        <v>9070</v>
      </c>
    </row>
    <row r="9" spans="1:254" ht="15" x14ac:dyDescent="0.2">
      <c r="A9" s="218" t="s">
        <v>54</v>
      </c>
      <c r="B9" s="219">
        <v>0</v>
      </c>
      <c r="C9" s="220">
        <v>0</v>
      </c>
      <c r="D9" s="221">
        <v>2445</v>
      </c>
      <c r="E9" s="220">
        <v>2169</v>
      </c>
      <c r="F9" s="220">
        <v>5690</v>
      </c>
      <c r="G9" s="222">
        <v>2323</v>
      </c>
      <c r="H9" s="223">
        <f t="shared" si="2"/>
        <v>12627</v>
      </c>
      <c r="I9" s="221">
        <v>39</v>
      </c>
      <c r="J9" s="222">
        <v>1892</v>
      </c>
      <c r="K9" s="223">
        <f t="shared" si="0"/>
        <v>1931</v>
      </c>
      <c r="L9" s="222">
        <v>4250</v>
      </c>
      <c r="M9" s="220">
        <v>0</v>
      </c>
      <c r="N9" s="222">
        <v>7413</v>
      </c>
      <c r="O9" s="259">
        <f t="shared" si="1"/>
        <v>7413</v>
      </c>
      <c r="P9" s="220">
        <v>0</v>
      </c>
      <c r="Q9" s="224">
        <v>0</v>
      </c>
      <c r="R9" s="220">
        <v>1500</v>
      </c>
      <c r="S9" s="224">
        <v>766</v>
      </c>
    </row>
    <row r="10" spans="1:254" ht="15" x14ac:dyDescent="0.2">
      <c r="A10" s="218" t="s">
        <v>55</v>
      </c>
      <c r="B10" s="219">
        <v>0</v>
      </c>
      <c r="C10" s="220">
        <v>0</v>
      </c>
      <c r="D10" s="221">
        <v>257</v>
      </c>
      <c r="E10" s="220">
        <v>240</v>
      </c>
      <c r="F10" s="220">
        <v>550</v>
      </c>
      <c r="G10" s="222">
        <v>203</v>
      </c>
      <c r="H10" s="223">
        <f t="shared" si="2"/>
        <v>1250</v>
      </c>
      <c r="I10" s="221">
        <v>5243</v>
      </c>
      <c r="J10" s="222">
        <v>6266</v>
      </c>
      <c r="K10" s="223">
        <f t="shared" si="0"/>
        <v>11509</v>
      </c>
      <c r="L10" s="222">
        <v>47537</v>
      </c>
      <c r="M10" s="220">
        <v>0</v>
      </c>
      <c r="N10" s="222">
        <v>38979</v>
      </c>
      <c r="O10" s="259">
        <f t="shared" si="1"/>
        <v>38979</v>
      </c>
      <c r="P10" s="220">
        <v>2600</v>
      </c>
      <c r="Q10" s="224">
        <v>446</v>
      </c>
      <c r="R10" s="220">
        <v>26426</v>
      </c>
      <c r="S10" s="224">
        <v>15624</v>
      </c>
    </row>
    <row r="11" spans="1:254" ht="15" x14ac:dyDescent="0.2">
      <c r="A11" s="218" t="s">
        <v>56</v>
      </c>
      <c r="B11" s="226">
        <v>0</v>
      </c>
      <c r="C11" s="227">
        <v>0</v>
      </c>
      <c r="D11" s="228">
        <v>1249</v>
      </c>
      <c r="E11" s="220">
        <v>1187</v>
      </c>
      <c r="F11" s="220">
        <v>2594</v>
      </c>
      <c r="G11" s="222">
        <v>997</v>
      </c>
      <c r="H11" s="223">
        <f>SUM(D11:G11)</f>
        <v>6027</v>
      </c>
      <c r="I11" s="230">
        <v>0</v>
      </c>
      <c r="J11" s="229">
        <v>1340</v>
      </c>
      <c r="K11" s="231">
        <f t="shared" si="0"/>
        <v>1340</v>
      </c>
      <c r="L11" s="222">
        <v>34765</v>
      </c>
      <c r="M11" s="232">
        <v>0</v>
      </c>
      <c r="N11" s="263">
        <v>28913</v>
      </c>
      <c r="O11" s="260">
        <f t="shared" si="1"/>
        <v>28913</v>
      </c>
      <c r="P11" s="220">
        <v>2600</v>
      </c>
      <c r="Q11" s="233">
        <v>607</v>
      </c>
      <c r="R11" s="220">
        <v>7000</v>
      </c>
      <c r="S11" s="233">
        <v>3633</v>
      </c>
    </row>
    <row r="12" spans="1:254" ht="15" x14ac:dyDescent="0.2">
      <c r="A12" s="218" t="s">
        <v>57</v>
      </c>
      <c r="B12" s="219">
        <v>0</v>
      </c>
      <c r="C12" s="220">
        <v>0</v>
      </c>
      <c r="D12" s="221">
        <v>1662</v>
      </c>
      <c r="E12" s="220">
        <v>1758</v>
      </c>
      <c r="F12" s="220">
        <v>4620</v>
      </c>
      <c r="G12" s="222">
        <v>1592</v>
      </c>
      <c r="H12" s="223">
        <f t="shared" si="2"/>
        <v>9632</v>
      </c>
      <c r="I12" s="221">
        <v>414</v>
      </c>
      <c r="J12" s="222">
        <v>4713</v>
      </c>
      <c r="K12" s="223">
        <f t="shared" si="0"/>
        <v>5127</v>
      </c>
      <c r="L12" s="222">
        <v>28380</v>
      </c>
      <c r="M12" s="220">
        <v>0</v>
      </c>
      <c r="N12" s="222">
        <v>27108</v>
      </c>
      <c r="O12" s="259">
        <f t="shared" si="1"/>
        <v>27108</v>
      </c>
      <c r="P12" s="220">
        <v>200</v>
      </c>
      <c r="Q12" s="224">
        <v>124</v>
      </c>
      <c r="R12" s="220">
        <v>0</v>
      </c>
      <c r="S12" s="224">
        <v>0</v>
      </c>
    </row>
    <row r="13" spans="1:254" ht="15" x14ac:dyDescent="0.2">
      <c r="A13" s="218" t="s">
        <v>58</v>
      </c>
      <c r="B13" s="219">
        <v>0</v>
      </c>
      <c r="C13" s="220">
        <v>0</v>
      </c>
      <c r="D13" s="221">
        <v>682</v>
      </c>
      <c r="E13" s="220">
        <v>563</v>
      </c>
      <c r="F13" s="220">
        <v>1285</v>
      </c>
      <c r="G13" s="222">
        <v>644</v>
      </c>
      <c r="H13" s="223">
        <f t="shared" si="2"/>
        <v>3174</v>
      </c>
      <c r="I13" s="221">
        <v>1687</v>
      </c>
      <c r="J13" s="222">
        <v>6165</v>
      </c>
      <c r="K13" s="223">
        <f t="shared" si="0"/>
        <v>7852</v>
      </c>
      <c r="L13" s="222">
        <v>26822</v>
      </c>
      <c r="M13" s="220">
        <v>0</v>
      </c>
      <c r="N13" s="222">
        <v>25825</v>
      </c>
      <c r="O13" s="259">
        <f t="shared" si="1"/>
        <v>25825</v>
      </c>
      <c r="P13" s="220">
        <v>0</v>
      </c>
      <c r="Q13" s="224">
        <v>0</v>
      </c>
      <c r="R13" s="220">
        <v>3700</v>
      </c>
      <c r="S13" s="224">
        <v>3261</v>
      </c>
      <c r="T13" s="234"/>
    </row>
    <row r="14" spans="1:254" ht="15" x14ac:dyDescent="0.2">
      <c r="A14" s="218" t="s">
        <v>59</v>
      </c>
      <c r="B14" s="219">
        <v>0</v>
      </c>
      <c r="C14" s="220">
        <v>0</v>
      </c>
      <c r="D14" s="221">
        <v>660</v>
      </c>
      <c r="E14" s="220">
        <v>695</v>
      </c>
      <c r="F14" s="220">
        <v>1570</v>
      </c>
      <c r="G14" s="222">
        <v>738</v>
      </c>
      <c r="H14" s="223">
        <f t="shared" si="2"/>
        <v>3663</v>
      </c>
      <c r="I14" s="221">
        <v>0</v>
      </c>
      <c r="J14" s="222">
        <v>1630</v>
      </c>
      <c r="K14" s="223">
        <f t="shared" si="0"/>
        <v>1630</v>
      </c>
      <c r="L14" s="222">
        <v>28184</v>
      </c>
      <c r="M14" s="220">
        <v>0</v>
      </c>
      <c r="N14" s="222">
        <v>25085</v>
      </c>
      <c r="O14" s="259">
        <f t="shared" si="1"/>
        <v>25085</v>
      </c>
      <c r="P14" s="220">
        <v>150</v>
      </c>
      <c r="Q14" s="224">
        <v>10</v>
      </c>
      <c r="R14" s="220">
        <v>3000</v>
      </c>
      <c r="S14" s="224">
        <v>2241</v>
      </c>
    </row>
    <row r="15" spans="1:254" ht="15" x14ac:dyDescent="0.2">
      <c r="A15" s="218" t="s">
        <v>60</v>
      </c>
      <c r="B15" s="219">
        <v>0</v>
      </c>
      <c r="C15" s="220">
        <v>0</v>
      </c>
      <c r="D15" s="221">
        <v>1896</v>
      </c>
      <c r="E15" s="220">
        <v>1639</v>
      </c>
      <c r="F15" s="220">
        <v>3702</v>
      </c>
      <c r="G15" s="222">
        <v>1460</v>
      </c>
      <c r="H15" s="223">
        <f t="shared" si="2"/>
        <v>8697</v>
      </c>
      <c r="I15" s="221">
        <v>0</v>
      </c>
      <c r="J15" s="222">
        <v>244</v>
      </c>
      <c r="K15" s="223">
        <f t="shared" si="0"/>
        <v>244</v>
      </c>
      <c r="L15" s="222">
        <v>5940</v>
      </c>
      <c r="M15" s="220">
        <v>0</v>
      </c>
      <c r="N15" s="222">
        <v>4853</v>
      </c>
      <c r="O15" s="259">
        <f t="shared" si="1"/>
        <v>4853</v>
      </c>
      <c r="P15" s="220">
        <v>500</v>
      </c>
      <c r="Q15" s="224">
        <v>140</v>
      </c>
      <c r="R15" s="220">
        <v>0</v>
      </c>
      <c r="S15" s="224">
        <v>6</v>
      </c>
    </row>
    <row r="16" spans="1:254" ht="15" x14ac:dyDescent="0.2">
      <c r="A16" s="218" t="s">
        <v>61</v>
      </c>
      <c r="B16" s="219">
        <v>0</v>
      </c>
      <c r="C16" s="220">
        <v>0</v>
      </c>
      <c r="D16" s="221">
        <v>1481</v>
      </c>
      <c r="E16" s="220">
        <v>1285</v>
      </c>
      <c r="F16" s="220">
        <v>3311</v>
      </c>
      <c r="G16" s="222">
        <v>1268</v>
      </c>
      <c r="H16" s="223">
        <f t="shared" si="2"/>
        <v>7345</v>
      </c>
      <c r="I16" s="221">
        <v>0</v>
      </c>
      <c r="J16" s="222">
        <v>207</v>
      </c>
      <c r="K16" s="223">
        <f t="shared" si="0"/>
        <v>207</v>
      </c>
      <c r="L16" s="222">
        <v>6000</v>
      </c>
      <c r="M16" s="220">
        <v>0</v>
      </c>
      <c r="N16" s="222">
        <v>5353</v>
      </c>
      <c r="O16" s="259">
        <f t="shared" si="1"/>
        <v>5353</v>
      </c>
      <c r="P16" s="220">
        <v>0</v>
      </c>
      <c r="Q16" s="224">
        <v>0</v>
      </c>
      <c r="R16" s="220">
        <v>1000</v>
      </c>
      <c r="S16" s="224">
        <v>640</v>
      </c>
    </row>
    <row r="17" spans="1:254" ht="15" x14ac:dyDescent="0.2">
      <c r="A17" s="218" t="s">
        <v>62</v>
      </c>
      <c r="B17" s="219">
        <v>0</v>
      </c>
      <c r="C17" s="220">
        <v>0</v>
      </c>
      <c r="D17" s="221">
        <v>1760</v>
      </c>
      <c r="E17" s="220">
        <v>2200</v>
      </c>
      <c r="F17" s="220">
        <v>4621</v>
      </c>
      <c r="G17" s="222">
        <v>2146</v>
      </c>
      <c r="H17" s="223">
        <f t="shared" si="2"/>
        <v>10727</v>
      </c>
      <c r="I17" s="221">
        <v>0</v>
      </c>
      <c r="J17" s="222">
        <v>4037</v>
      </c>
      <c r="K17" s="223">
        <f t="shared" si="0"/>
        <v>4037</v>
      </c>
      <c r="L17" s="222">
        <v>26320</v>
      </c>
      <c r="M17" s="220">
        <v>0</v>
      </c>
      <c r="N17" s="222">
        <v>25334</v>
      </c>
      <c r="O17" s="259">
        <f t="shared" si="1"/>
        <v>25334</v>
      </c>
      <c r="P17" s="220">
        <v>1750</v>
      </c>
      <c r="Q17" s="224">
        <v>707</v>
      </c>
      <c r="R17" s="220">
        <v>1700</v>
      </c>
      <c r="S17" s="224">
        <v>1023</v>
      </c>
    </row>
    <row r="18" spans="1:254" ht="15" x14ac:dyDescent="0.2">
      <c r="A18" s="218" t="s">
        <v>63</v>
      </c>
      <c r="B18" s="219">
        <v>0</v>
      </c>
      <c r="C18" s="220">
        <v>0</v>
      </c>
      <c r="D18" s="221">
        <v>3744</v>
      </c>
      <c r="E18" s="220">
        <v>5147</v>
      </c>
      <c r="F18" s="220">
        <v>6055</v>
      </c>
      <c r="G18" s="222">
        <v>1806</v>
      </c>
      <c r="H18" s="223">
        <f t="shared" si="2"/>
        <v>16752</v>
      </c>
      <c r="I18" s="221">
        <v>0</v>
      </c>
      <c r="J18" s="222">
        <v>272</v>
      </c>
      <c r="K18" s="223">
        <f t="shared" si="0"/>
        <v>272</v>
      </c>
      <c r="L18" s="222">
        <v>6000</v>
      </c>
      <c r="M18" s="220">
        <v>0</v>
      </c>
      <c r="N18" s="222">
        <v>6252</v>
      </c>
      <c r="O18" s="259">
        <f t="shared" si="1"/>
        <v>6252</v>
      </c>
      <c r="P18" s="220">
        <v>800</v>
      </c>
      <c r="Q18" s="224">
        <v>176</v>
      </c>
      <c r="R18" s="220">
        <v>7800</v>
      </c>
      <c r="S18" s="224">
        <v>3957</v>
      </c>
    </row>
    <row r="19" spans="1:254" ht="15" x14ac:dyDescent="0.2">
      <c r="A19" s="218" t="s">
        <v>64</v>
      </c>
      <c r="B19" s="219">
        <v>0</v>
      </c>
      <c r="C19" s="220">
        <v>0</v>
      </c>
      <c r="D19" s="221">
        <v>537</v>
      </c>
      <c r="E19" s="220">
        <v>387</v>
      </c>
      <c r="F19" s="220">
        <v>1060</v>
      </c>
      <c r="G19" s="222">
        <v>192</v>
      </c>
      <c r="H19" s="223">
        <f t="shared" si="2"/>
        <v>2176</v>
      </c>
      <c r="I19" s="221">
        <v>0</v>
      </c>
      <c r="J19" s="222">
        <v>4984</v>
      </c>
      <c r="K19" s="223">
        <f t="shared" si="0"/>
        <v>4984</v>
      </c>
      <c r="L19" s="222">
        <v>34000</v>
      </c>
      <c r="M19" s="220">
        <v>171</v>
      </c>
      <c r="N19" s="222">
        <v>32104</v>
      </c>
      <c r="O19" s="259">
        <f t="shared" si="1"/>
        <v>32275</v>
      </c>
      <c r="P19" s="220">
        <v>0</v>
      </c>
      <c r="Q19" s="224">
        <v>0</v>
      </c>
      <c r="R19" s="220">
        <v>17850</v>
      </c>
      <c r="S19" s="224">
        <v>10555</v>
      </c>
    </row>
    <row r="20" spans="1:254" ht="15" x14ac:dyDescent="0.2">
      <c r="A20" s="218" t="s">
        <v>65</v>
      </c>
      <c r="B20" s="219">
        <v>0</v>
      </c>
      <c r="C20" s="220">
        <v>0</v>
      </c>
      <c r="D20" s="221">
        <v>339</v>
      </c>
      <c r="E20" s="220">
        <v>239</v>
      </c>
      <c r="F20" s="220">
        <v>599</v>
      </c>
      <c r="G20" s="222">
        <v>179</v>
      </c>
      <c r="H20" s="223">
        <f t="shared" si="2"/>
        <v>1356</v>
      </c>
      <c r="I20" s="221">
        <v>1565</v>
      </c>
      <c r="J20" s="222">
        <v>5034</v>
      </c>
      <c r="K20" s="223">
        <f t="shared" si="0"/>
        <v>6599</v>
      </c>
      <c r="L20" s="222">
        <v>55153</v>
      </c>
      <c r="M20" s="220">
        <v>0</v>
      </c>
      <c r="N20" s="222">
        <v>42755</v>
      </c>
      <c r="O20" s="259">
        <f t="shared" si="1"/>
        <v>42755</v>
      </c>
      <c r="P20" s="220">
        <v>0</v>
      </c>
      <c r="Q20" s="224">
        <v>0</v>
      </c>
      <c r="R20" s="220">
        <v>9600</v>
      </c>
      <c r="S20" s="224">
        <v>6697</v>
      </c>
    </row>
    <row r="21" spans="1:254" ht="15" x14ac:dyDescent="0.2">
      <c r="A21" s="218" t="s">
        <v>66</v>
      </c>
      <c r="B21" s="219">
        <v>0</v>
      </c>
      <c r="C21" s="220">
        <v>0</v>
      </c>
      <c r="D21" s="221">
        <v>2463</v>
      </c>
      <c r="E21" s="220">
        <v>1987</v>
      </c>
      <c r="F21" s="220">
        <v>3623</v>
      </c>
      <c r="G21" s="222">
        <v>1672</v>
      </c>
      <c r="H21" s="223">
        <f t="shared" si="2"/>
        <v>9745</v>
      </c>
      <c r="I21" s="221">
        <v>0</v>
      </c>
      <c r="J21" s="222">
        <v>876</v>
      </c>
      <c r="K21" s="223">
        <f t="shared" si="0"/>
        <v>876</v>
      </c>
      <c r="L21" s="222">
        <v>11310</v>
      </c>
      <c r="M21" s="220">
        <v>0</v>
      </c>
      <c r="N21" s="222">
        <v>8944</v>
      </c>
      <c r="O21" s="259">
        <f t="shared" si="1"/>
        <v>8944</v>
      </c>
      <c r="P21" s="220">
        <v>0</v>
      </c>
      <c r="Q21" s="224">
        <v>0</v>
      </c>
      <c r="R21" s="220">
        <v>2200</v>
      </c>
      <c r="S21" s="224">
        <v>1230</v>
      </c>
    </row>
    <row r="22" spans="1:254" ht="15" x14ac:dyDescent="0.2">
      <c r="A22" s="218" t="s">
        <v>67</v>
      </c>
      <c r="B22" s="219">
        <v>0</v>
      </c>
      <c r="C22" s="220">
        <v>0</v>
      </c>
      <c r="D22" s="221">
        <v>1826</v>
      </c>
      <c r="E22" s="220">
        <v>2066</v>
      </c>
      <c r="F22" s="220">
        <v>4930</v>
      </c>
      <c r="G22" s="222">
        <v>1632</v>
      </c>
      <c r="H22" s="223">
        <f t="shared" si="2"/>
        <v>10454</v>
      </c>
      <c r="I22" s="221">
        <v>0</v>
      </c>
      <c r="J22" s="222">
        <v>546</v>
      </c>
      <c r="K22" s="223">
        <f t="shared" si="0"/>
        <v>546</v>
      </c>
      <c r="L22" s="222">
        <v>2089</v>
      </c>
      <c r="M22" s="220">
        <v>0</v>
      </c>
      <c r="N22" s="222">
        <v>3610</v>
      </c>
      <c r="O22" s="259">
        <f t="shared" si="1"/>
        <v>3610</v>
      </c>
      <c r="P22" s="220">
        <v>0</v>
      </c>
      <c r="Q22" s="224">
        <v>0</v>
      </c>
      <c r="R22" s="220">
        <v>0</v>
      </c>
      <c r="S22" s="224">
        <v>0</v>
      </c>
    </row>
    <row r="23" spans="1:254" ht="15" x14ac:dyDescent="0.2">
      <c r="A23" s="218" t="s">
        <v>68</v>
      </c>
      <c r="B23" s="219">
        <v>0</v>
      </c>
      <c r="C23" s="220">
        <v>0</v>
      </c>
      <c r="D23" s="221">
        <v>2316</v>
      </c>
      <c r="E23" s="220">
        <v>2599</v>
      </c>
      <c r="F23" s="220">
        <v>5488</v>
      </c>
      <c r="G23" s="222">
        <v>1555</v>
      </c>
      <c r="H23" s="223">
        <f t="shared" si="2"/>
        <v>11958</v>
      </c>
      <c r="I23" s="221">
        <v>0</v>
      </c>
      <c r="J23" s="222">
        <v>563</v>
      </c>
      <c r="K23" s="223">
        <f t="shared" si="0"/>
        <v>563</v>
      </c>
      <c r="L23" s="222">
        <v>8070</v>
      </c>
      <c r="M23" s="220">
        <v>0</v>
      </c>
      <c r="N23" s="222">
        <v>7910</v>
      </c>
      <c r="O23" s="259">
        <f t="shared" si="1"/>
        <v>7910</v>
      </c>
      <c r="P23" s="220">
        <v>0</v>
      </c>
      <c r="Q23" s="224">
        <v>0</v>
      </c>
      <c r="R23" s="220">
        <v>4000</v>
      </c>
      <c r="S23" s="224">
        <v>1986</v>
      </c>
    </row>
    <row r="24" spans="1:254" ht="15.75" thickBot="1" x14ac:dyDescent="0.25">
      <c r="A24" s="218" t="s">
        <v>69</v>
      </c>
      <c r="B24" s="235">
        <v>0</v>
      </c>
      <c r="C24" s="236">
        <v>0</v>
      </c>
      <c r="D24" s="237">
        <v>2343</v>
      </c>
      <c r="E24" s="220">
        <v>2664</v>
      </c>
      <c r="F24" s="236">
        <v>5539</v>
      </c>
      <c r="G24" s="238">
        <v>989</v>
      </c>
      <c r="H24" s="223">
        <f t="shared" si="2"/>
        <v>11535</v>
      </c>
      <c r="I24" s="237">
        <v>0</v>
      </c>
      <c r="J24" s="238">
        <v>82</v>
      </c>
      <c r="K24" s="239">
        <f t="shared" si="0"/>
        <v>82</v>
      </c>
      <c r="L24" s="238">
        <v>3980</v>
      </c>
      <c r="M24" s="236">
        <v>0</v>
      </c>
      <c r="N24" s="238">
        <v>3670</v>
      </c>
      <c r="O24" s="261">
        <f t="shared" si="1"/>
        <v>3670</v>
      </c>
      <c r="P24" s="236">
        <v>0</v>
      </c>
      <c r="Q24" s="224">
        <v>0</v>
      </c>
      <c r="R24" s="240">
        <v>0</v>
      </c>
      <c r="S24" s="224">
        <v>4</v>
      </c>
    </row>
    <row r="25" spans="1:254" ht="15" thickBot="1" x14ac:dyDescent="0.25">
      <c r="A25" s="241" t="s">
        <v>70</v>
      </c>
      <c r="B25" s="242">
        <f t="shared" ref="B25:S25" si="3">SUM(B6:B24)</f>
        <v>0</v>
      </c>
      <c r="C25" s="243">
        <f t="shared" si="3"/>
        <v>0</v>
      </c>
      <c r="D25" s="244">
        <f>SUM(D6:D24)</f>
        <v>29937</v>
      </c>
      <c r="E25" s="244">
        <f>SUM(E6:E24)</f>
        <v>31188</v>
      </c>
      <c r="F25" s="244">
        <f>SUM(F6:F24)</f>
        <v>64217</v>
      </c>
      <c r="G25" s="244">
        <f>SUM(G6:G24)</f>
        <v>22702</v>
      </c>
      <c r="H25" s="245">
        <f t="shared" si="3"/>
        <v>148044</v>
      </c>
      <c r="I25" s="244">
        <f t="shared" si="3"/>
        <v>24907</v>
      </c>
      <c r="J25" s="246">
        <f t="shared" si="3"/>
        <v>56634</v>
      </c>
      <c r="K25" s="245">
        <f t="shared" si="3"/>
        <v>81541</v>
      </c>
      <c r="L25" s="247">
        <f t="shared" si="3"/>
        <v>535820</v>
      </c>
      <c r="M25" s="243">
        <f t="shared" si="3"/>
        <v>171</v>
      </c>
      <c r="N25" s="243">
        <f t="shared" si="3"/>
        <v>422417</v>
      </c>
      <c r="O25" s="248">
        <f t="shared" si="3"/>
        <v>422588</v>
      </c>
      <c r="P25" s="244">
        <f t="shared" si="3"/>
        <v>11470</v>
      </c>
      <c r="Q25" s="245">
        <f t="shared" si="3"/>
        <v>2566</v>
      </c>
      <c r="R25" s="244">
        <f t="shared" si="3"/>
        <v>110176</v>
      </c>
      <c r="S25" s="245">
        <f t="shared" si="3"/>
        <v>64693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7" spans="1:254" x14ac:dyDescent="0.2">
      <c r="L27" s="175"/>
    </row>
    <row r="31" spans="1:254" x14ac:dyDescent="0.2">
      <c r="B31" s="175"/>
    </row>
    <row r="32" spans="1:254" x14ac:dyDescent="0.2">
      <c r="B32" s="175"/>
    </row>
    <row r="33" spans="2:2" x14ac:dyDescent="0.2">
      <c r="B33" s="175"/>
    </row>
    <row r="34" spans="2:2" x14ac:dyDescent="0.2">
      <c r="B34" s="175"/>
    </row>
    <row r="35" spans="2:2" x14ac:dyDescent="0.2">
      <c r="B35" s="175"/>
    </row>
    <row r="36" spans="2:2" x14ac:dyDescent="0.2">
      <c r="B36" s="175"/>
    </row>
    <row r="37" spans="2:2" x14ac:dyDescent="0.2">
      <c r="B37" s="175"/>
    </row>
    <row r="38" spans="2:2" x14ac:dyDescent="0.2">
      <c r="B38" s="175"/>
    </row>
    <row r="39" spans="2:2" x14ac:dyDescent="0.2">
      <c r="B39" s="175"/>
    </row>
    <row r="40" spans="2:2" x14ac:dyDescent="0.2">
      <c r="B40" s="175"/>
    </row>
    <row r="41" spans="2:2" x14ac:dyDescent="0.2">
      <c r="B41" s="175"/>
    </row>
    <row r="42" spans="2:2" x14ac:dyDescent="0.2">
      <c r="B42" s="175"/>
    </row>
    <row r="43" spans="2:2" x14ac:dyDescent="0.2">
      <c r="B43" s="175"/>
    </row>
    <row r="44" spans="2:2" x14ac:dyDescent="0.2">
      <c r="B44" s="175"/>
    </row>
    <row r="45" spans="2:2" x14ac:dyDescent="0.2">
      <c r="B45" s="175"/>
    </row>
    <row r="46" spans="2:2" x14ac:dyDescent="0.2">
      <c r="B46" s="175"/>
    </row>
    <row r="47" spans="2:2" x14ac:dyDescent="0.2">
      <c r="B47" s="175"/>
    </row>
    <row r="48" spans="2:2" x14ac:dyDescent="0.2">
      <c r="B48" s="175"/>
    </row>
    <row r="49" spans="2:2" x14ac:dyDescent="0.2">
      <c r="B49" s="175"/>
    </row>
  </sheetData>
  <mergeCells count="4">
    <mergeCell ref="A4:A5"/>
    <mergeCell ref="B4:B5"/>
    <mergeCell ref="C4:C5"/>
    <mergeCell ref="D4:H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S33"/>
  <sheetViews>
    <sheetView workbookViewId="0"/>
  </sheetViews>
  <sheetFormatPr defaultColWidth="8" defaultRowHeight="12.75" x14ac:dyDescent="0.2"/>
  <cols>
    <col min="1" max="1" width="9.125" style="148" customWidth="1"/>
    <col min="2" max="2" width="7.5" style="148" customWidth="1"/>
    <col min="3" max="11" width="10.625" style="148" customWidth="1"/>
    <col min="12" max="12" width="7.375" style="148" customWidth="1"/>
    <col min="13" max="14" width="8.625" style="148" customWidth="1"/>
    <col min="15" max="15" width="8.5" style="148" customWidth="1"/>
    <col min="16" max="16" width="8.875" style="148" bestFit="1" customWidth="1"/>
    <col min="17" max="17" width="8.5" style="148" customWidth="1"/>
    <col min="18" max="18" width="7.5" style="148" customWidth="1"/>
    <col min="19" max="19" width="10.125" style="148" bestFit="1" customWidth="1"/>
    <col min="20" max="253" width="7.5" style="148" customWidth="1"/>
    <col min="254" max="16384" width="8" style="148"/>
  </cols>
  <sheetData>
    <row r="1" spans="1:19" ht="18.75" x14ac:dyDescent="0.2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9" ht="18.75" x14ac:dyDescent="0.2">
      <c r="A2" s="146" t="s">
        <v>94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9" ht="13.5" thickBo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9" ht="13.5" customHeight="1" thickBot="1" x14ac:dyDescent="0.25">
      <c r="A4" s="720" t="s">
        <v>2</v>
      </c>
      <c r="B4" s="721"/>
      <c r="C4" s="722" t="s">
        <v>3</v>
      </c>
      <c r="D4" s="723"/>
      <c r="E4" s="723"/>
      <c r="F4" s="723"/>
      <c r="G4" s="723"/>
      <c r="H4" s="723"/>
      <c r="I4" s="723"/>
      <c r="J4" s="723"/>
      <c r="K4" s="723"/>
      <c r="L4" s="698" t="s">
        <v>4</v>
      </c>
      <c r="M4" s="726" t="s">
        <v>5</v>
      </c>
      <c r="N4" s="727"/>
      <c r="O4" s="727"/>
      <c r="P4" s="727"/>
      <c r="Q4" s="698" t="s">
        <v>6</v>
      </c>
    </row>
    <row r="5" spans="1:19" ht="14.25" customHeight="1" thickTop="1" x14ac:dyDescent="0.2">
      <c r="A5" s="710"/>
      <c r="B5" s="717"/>
      <c r="C5" s="704" t="s">
        <v>7</v>
      </c>
      <c r="D5" s="703"/>
      <c r="E5" s="703"/>
      <c r="F5" s="703"/>
      <c r="G5" s="713" t="s">
        <v>8</v>
      </c>
      <c r="H5" s="714"/>
      <c r="I5" s="714"/>
      <c r="J5" s="715"/>
      <c r="K5" s="716" t="s">
        <v>9</v>
      </c>
      <c r="L5" s="724"/>
      <c r="M5" s="719" t="s">
        <v>10</v>
      </c>
      <c r="N5" s="703"/>
      <c r="O5" s="719" t="s">
        <v>11</v>
      </c>
      <c r="P5" s="703"/>
      <c r="Q5" s="699"/>
    </row>
    <row r="6" spans="1:19" x14ac:dyDescent="0.2">
      <c r="A6" s="710"/>
      <c r="B6" s="717"/>
      <c r="C6" s="704" t="s">
        <v>12</v>
      </c>
      <c r="D6" s="703"/>
      <c r="E6" s="704" t="s">
        <v>13</v>
      </c>
      <c r="F6" s="700" t="s">
        <v>14</v>
      </c>
      <c r="G6" s="702" t="s">
        <v>12</v>
      </c>
      <c r="H6" s="703"/>
      <c r="I6" s="704" t="s">
        <v>13</v>
      </c>
      <c r="J6" s="700" t="s">
        <v>15</v>
      </c>
      <c r="K6" s="717"/>
      <c r="L6" s="724"/>
      <c r="M6" s="703"/>
      <c r="N6" s="703"/>
      <c r="O6" s="703"/>
      <c r="P6" s="703"/>
      <c r="Q6" s="699"/>
    </row>
    <row r="7" spans="1:19" ht="13.5" thickBot="1" x14ac:dyDescent="0.25">
      <c r="A7" s="710"/>
      <c r="B7" s="717"/>
      <c r="C7" s="151" t="s">
        <v>16</v>
      </c>
      <c r="D7" s="151" t="s">
        <v>17</v>
      </c>
      <c r="E7" s="703"/>
      <c r="F7" s="701"/>
      <c r="G7" s="152" t="s">
        <v>16</v>
      </c>
      <c r="H7" s="153" t="s">
        <v>17</v>
      </c>
      <c r="I7" s="705"/>
      <c r="J7" s="701"/>
      <c r="K7" s="718"/>
      <c r="L7" s="725"/>
      <c r="M7" s="265" t="s">
        <v>18</v>
      </c>
      <c r="N7" s="265" t="s">
        <v>19</v>
      </c>
      <c r="O7" s="265" t="s">
        <v>18</v>
      </c>
      <c r="P7" s="265" t="s">
        <v>19</v>
      </c>
      <c r="Q7" s="264" t="s">
        <v>18</v>
      </c>
    </row>
    <row r="8" spans="1:19" ht="13.5" thickBot="1" x14ac:dyDescent="0.25">
      <c r="A8" s="709" t="s">
        <v>20</v>
      </c>
      <c r="B8" s="156" t="s">
        <v>21</v>
      </c>
      <c r="C8" s="157">
        <v>2739</v>
      </c>
      <c r="D8" s="157">
        <v>4852</v>
      </c>
      <c r="E8" s="157">
        <v>8034</v>
      </c>
      <c r="F8" s="158">
        <f>SUM(C8:E8)</f>
        <v>15625</v>
      </c>
      <c r="G8" s="159">
        <v>208</v>
      </c>
      <c r="H8" s="158">
        <v>157</v>
      </c>
      <c r="I8" s="158">
        <v>42</v>
      </c>
      <c r="J8" s="160">
        <f>SUM(G8:I8)</f>
        <v>407</v>
      </c>
      <c r="K8" s="161">
        <f>F8+J8</f>
        <v>16032</v>
      </c>
      <c r="L8" s="162">
        <v>6</v>
      </c>
      <c r="M8" s="157">
        <v>14922</v>
      </c>
      <c r="N8" s="157">
        <v>1879451</v>
      </c>
      <c r="O8" s="157">
        <v>635</v>
      </c>
      <c r="P8" s="157">
        <v>70054</v>
      </c>
      <c r="Q8" s="162">
        <v>4</v>
      </c>
      <c r="R8" s="175"/>
      <c r="S8" s="175"/>
    </row>
    <row r="9" spans="1:19" x14ac:dyDescent="0.2">
      <c r="A9" s="710"/>
      <c r="B9" s="163" t="s">
        <v>22</v>
      </c>
      <c r="C9" s="164">
        <v>4496</v>
      </c>
      <c r="D9" s="164">
        <v>4439</v>
      </c>
      <c r="E9" s="164">
        <v>16813</v>
      </c>
      <c r="F9" s="164">
        <f>SUM(C9:E9)</f>
        <v>25748</v>
      </c>
      <c r="G9" s="165">
        <v>181</v>
      </c>
      <c r="H9" s="164">
        <v>123</v>
      </c>
      <c r="I9" s="164">
        <v>179</v>
      </c>
      <c r="J9" s="166">
        <f>SUM(G9:I9)</f>
        <v>483</v>
      </c>
      <c r="K9" s="167">
        <f>F9+J9</f>
        <v>26231</v>
      </c>
      <c r="L9" s="168">
        <v>10</v>
      </c>
      <c r="M9" s="164">
        <v>22421</v>
      </c>
      <c r="N9" s="164">
        <v>1647264</v>
      </c>
      <c r="O9" s="164">
        <v>3062</v>
      </c>
      <c r="P9" s="164">
        <v>220564</v>
      </c>
      <c r="Q9" s="168">
        <v>10</v>
      </c>
      <c r="R9" s="175"/>
      <c r="S9" s="175"/>
    </row>
    <row r="10" spans="1:19" x14ac:dyDescent="0.2">
      <c r="A10" s="710"/>
      <c r="B10" s="163" t="s">
        <v>23</v>
      </c>
      <c r="C10" s="164">
        <v>4129</v>
      </c>
      <c r="D10" s="164">
        <v>3372</v>
      </c>
      <c r="E10" s="164">
        <v>16356</v>
      </c>
      <c r="F10" s="164">
        <f>SUM(C10:E10)</f>
        <v>23857</v>
      </c>
      <c r="G10" s="165">
        <v>160</v>
      </c>
      <c r="H10" s="164">
        <v>91</v>
      </c>
      <c r="I10" s="164">
        <v>115</v>
      </c>
      <c r="J10" s="166">
        <f>SUM(G10:I10)</f>
        <v>366</v>
      </c>
      <c r="K10" s="167">
        <f>F10+J10</f>
        <v>24223</v>
      </c>
      <c r="L10" s="168">
        <v>6</v>
      </c>
      <c r="M10" s="164">
        <v>19027</v>
      </c>
      <c r="N10" s="164">
        <v>829575</v>
      </c>
      <c r="O10" s="164">
        <v>4672</v>
      </c>
      <c r="P10" s="164">
        <v>206990</v>
      </c>
      <c r="Q10" s="168">
        <v>6</v>
      </c>
      <c r="R10" s="175"/>
      <c r="S10" s="175"/>
    </row>
    <row r="11" spans="1:19" ht="13.5" thickBot="1" x14ac:dyDescent="0.25">
      <c r="A11" s="711"/>
      <c r="B11" s="169" t="s">
        <v>24</v>
      </c>
      <c r="C11" s="170">
        <f>SUM(C8:C10)</f>
        <v>11364</v>
      </c>
      <c r="D11" s="170">
        <f t="shared" ref="D11:F11" si="0">SUM(D8:D10)</f>
        <v>12663</v>
      </c>
      <c r="E11" s="170">
        <f t="shared" si="0"/>
        <v>41203</v>
      </c>
      <c r="F11" s="170">
        <f t="shared" si="0"/>
        <v>65230</v>
      </c>
      <c r="G11" s="170">
        <f>SUM(G8:G10)</f>
        <v>549</v>
      </c>
      <c r="H11" s="170">
        <f t="shared" ref="H11:K11" si="1">SUM(H8:H10)</f>
        <v>371</v>
      </c>
      <c r="I11" s="170">
        <f t="shared" si="1"/>
        <v>336</v>
      </c>
      <c r="J11" s="171">
        <f t="shared" si="1"/>
        <v>1256</v>
      </c>
      <c r="K11" s="170">
        <f t="shared" si="1"/>
        <v>66486</v>
      </c>
      <c r="L11" s="172">
        <v>22</v>
      </c>
      <c r="M11" s="170">
        <f>SUM(M8:M10)</f>
        <v>56370</v>
      </c>
      <c r="N11" s="170">
        <f>SUM(N8:N10)</f>
        <v>4356290</v>
      </c>
      <c r="O11" s="170">
        <f>SUM(O8:O10)</f>
        <v>8369</v>
      </c>
      <c r="P11" s="170">
        <f>SUM(P8:P10)</f>
        <v>497608</v>
      </c>
      <c r="Q11" s="170">
        <f>SUM(Q8:Q10)</f>
        <v>20</v>
      </c>
      <c r="R11" s="175"/>
      <c r="S11" s="175"/>
    </row>
    <row r="12" spans="1:19" ht="13.5" thickBot="1" x14ac:dyDescent="0.25">
      <c r="A12" s="709" t="s">
        <v>25</v>
      </c>
      <c r="B12" s="156" t="s">
        <v>21</v>
      </c>
      <c r="C12" s="157">
        <v>896</v>
      </c>
      <c r="D12" s="157">
        <v>901</v>
      </c>
      <c r="E12" s="157">
        <v>1910</v>
      </c>
      <c r="F12" s="164">
        <f>SUM(C12:E12)</f>
        <v>3707</v>
      </c>
      <c r="G12" s="173">
        <v>231</v>
      </c>
      <c r="H12" s="157">
        <v>135</v>
      </c>
      <c r="I12" s="157">
        <v>68</v>
      </c>
      <c r="J12" s="166">
        <f>SUM(G12:I12)</f>
        <v>434</v>
      </c>
      <c r="K12" s="167">
        <f>F12+J12</f>
        <v>4141</v>
      </c>
      <c r="L12" s="162">
        <v>0</v>
      </c>
      <c r="M12" s="157">
        <v>3664</v>
      </c>
      <c r="N12" s="157">
        <v>189070</v>
      </c>
      <c r="O12" s="157">
        <v>540</v>
      </c>
      <c r="P12" s="157">
        <v>22206</v>
      </c>
      <c r="Q12" s="162">
        <v>0</v>
      </c>
      <c r="R12" s="175"/>
      <c r="S12" s="175"/>
    </row>
    <row r="13" spans="1:19" x14ac:dyDescent="0.2">
      <c r="A13" s="710"/>
      <c r="B13" s="163" t="s">
        <v>22</v>
      </c>
      <c r="C13" s="164">
        <v>1211</v>
      </c>
      <c r="D13" s="164">
        <v>1608</v>
      </c>
      <c r="E13" s="164">
        <v>3442</v>
      </c>
      <c r="F13" s="164">
        <f t="shared" ref="F13:F27" si="2">SUM(C13:E13)</f>
        <v>6261</v>
      </c>
      <c r="G13" s="165">
        <v>266</v>
      </c>
      <c r="H13" s="164">
        <v>173</v>
      </c>
      <c r="I13" s="164">
        <v>261</v>
      </c>
      <c r="J13" s="166">
        <f t="shared" ref="J13:J22" si="3">SUM(G13:I13)</f>
        <v>700</v>
      </c>
      <c r="K13" s="167">
        <f t="shared" ref="K13:K27" si="4">F13+J13</f>
        <v>6961</v>
      </c>
      <c r="L13" s="168">
        <v>16</v>
      </c>
      <c r="M13" s="164">
        <v>5850</v>
      </c>
      <c r="N13" s="164">
        <v>263073</v>
      </c>
      <c r="O13" s="164">
        <v>965</v>
      </c>
      <c r="P13" s="164">
        <v>34421</v>
      </c>
      <c r="Q13" s="168">
        <v>16</v>
      </c>
      <c r="R13" s="175"/>
      <c r="S13" s="175"/>
    </row>
    <row r="14" spans="1:19" x14ac:dyDescent="0.2">
      <c r="A14" s="710"/>
      <c r="B14" s="163" t="s">
        <v>23</v>
      </c>
      <c r="C14" s="164">
        <v>997</v>
      </c>
      <c r="D14" s="164">
        <v>927</v>
      </c>
      <c r="E14" s="164">
        <v>3222</v>
      </c>
      <c r="F14" s="164">
        <f t="shared" si="2"/>
        <v>5146</v>
      </c>
      <c r="G14" s="165">
        <v>138</v>
      </c>
      <c r="H14" s="164">
        <v>66</v>
      </c>
      <c r="I14" s="164">
        <v>150</v>
      </c>
      <c r="J14" s="166">
        <f t="shared" si="3"/>
        <v>354</v>
      </c>
      <c r="K14" s="167">
        <f t="shared" si="4"/>
        <v>5500</v>
      </c>
      <c r="L14" s="168">
        <v>5</v>
      </c>
      <c r="M14" s="164">
        <v>4010</v>
      </c>
      <c r="N14" s="164">
        <v>78050</v>
      </c>
      <c r="O14" s="164">
        <v>1374</v>
      </c>
      <c r="P14" s="164">
        <v>29399</v>
      </c>
      <c r="Q14" s="168">
        <v>5</v>
      </c>
      <c r="R14" s="175"/>
      <c r="S14" s="175"/>
    </row>
    <row r="15" spans="1:19" ht="13.5" thickBot="1" x14ac:dyDescent="0.25">
      <c r="A15" s="711"/>
      <c r="B15" s="169" t="s">
        <v>24</v>
      </c>
      <c r="C15" s="170">
        <f>SUM(C12:C14)</f>
        <v>3104</v>
      </c>
      <c r="D15" s="170">
        <f t="shared" ref="D15:F15" si="5">SUM(D12:D14)</f>
        <v>3436</v>
      </c>
      <c r="E15" s="170">
        <f t="shared" si="5"/>
        <v>8574</v>
      </c>
      <c r="F15" s="170">
        <f t="shared" si="5"/>
        <v>15114</v>
      </c>
      <c r="G15" s="170">
        <f>SUM(G12:G14)</f>
        <v>635</v>
      </c>
      <c r="H15" s="170">
        <f t="shared" ref="H15:K15" si="6">SUM(H12:H14)</f>
        <v>374</v>
      </c>
      <c r="I15" s="170">
        <f t="shared" si="6"/>
        <v>479</v>
      </c>
      <c r="J15" s="171">
        <f t="shared" si="6"/>
        <v>1488</v>
      </c>
      <c r="K15" s="170">
        <f t="shared" si="6"/>
        <v>16602</v>
      </c>
      <c r="L15" s="172">
        <v>21</v>
      </c>
      <c r="M15" s="170">
        <f>SUM(M12:M14)</f>
        <v>13524</v>
      </c>
      <c r="N15" s="170">
        <f>SUM(N12:N14)</f>
        <v>530193</v>
      </c>
      <c r="O15" s="170">
        <f>SUM(O12:O14)</f>
        <v>2879</v>
      </c>
      <c r="P15" s="170">
        <f>SUM(P12:P14)</f>
        <v>86026</v>
      </c>
      <c r="Q15" s="170">
        <f>SUM(Q12:Q14)</f>
        <v>21</v>
      </c>
      <c r="R15" s="175"/>
      <c r="S15" s="175"/>
    </row>
    <row r="16" spans="1:19" x14ac:dyDescent="0.2">
      <c r="A16" s="712" t="s">
        <v>26</v>
      </c>
      <c r="B16" s="163" t="s">
        <v>27</v>
      </c>
      <c r="C16" s="164">
        <v>10352</v>
      </c>
      <c r="D16" s="164">
        <v>16463</v>
      </c>
      <c r="E16" s="164">
        <v>16146</v>
      </c>
      <c r="F16" s="164">
        <f t="shared" si="2"/>
        <v>42961</v>
      </c>
      <c r="G16" s="165">
        <v>31</v>
      </c>
      <c r="H16" s="164">
        <v>8</v>
      </c>
      <c r="I16" s="164">
        <v>16</v>
      </c>
      <c r="J16" s="166">
        <f t="shared" si="3"/>
        <v>55</v>
      </c>
      <c r="K16" s="167">
        <f t="shared" si="4"/>
        <v>43016</v>
      </c>
      <c r="L16" s="168">
        <v>2</v>
      </c>
      <c r="M16" s="164">
        <v>36291</v>
      </c>
      <c r="N16" s="164">
        <v>592040</v>
      </c>
      <c r="O16" s="164">
        <v>6916</v>
      </c>
      <c r="P16" s="164">
        <v>99303</v>
      </c>
      <c r="Q16" s="168">
        <v>0</v>
      </c>
      <c r="R16" s="175"/>
      <c r="S16" s="175"/>
    </row>
    <row r="17" spans="1:19" x14ac:dyDescent="0.2">
      <c r="A17" s="710"/>
      <c r="B17" s="163" t="s">
        <v>28</v>
      </c>
      <c r="C17" s="164">
        <v>4927</v>
      </c>
      <c r="D17" s="164">
        <v>4276</v>
      </c>
      <c r="E17" s="164">
        <v>28316</v>
      </c>
      <c r="F17" s="164">
        <f t="shared" si="2"/>
        <v>37519</v>
      </c>
      <c r="G17" s="165">
        <v>4</v>
      </c>
      <c r="H17" s="164">
        <v>1</v>
      </c>
      <c r="I17" s="164">
        <v>24</v>
      </c>
      <c r="J17" s="166">
        <f t="shared" si="3"/>
        <v>29</v>
      </c>
      <c r="K17" s="167">
        <f t="shared" si="4"/>
        <v>37548</v>
      </c>
      <c r="L17" s="168">
        <v>0</v>
      </c>
      <c r="M17" s="164">
        <v>26940</v>
      </c>
      <c r="N17" s="164">
        <v>391562</v>
      </c>
      <c r="O17" s="164">
        <v>10898</v>
      </c>
      <c r="P17" s="164">
        <v>145714</v>
      </c>
      <c r="Q17" s="168">
        <v>0</v>
      </c>
      <c r="R17" s="175"/>
      <c r="S17" s="175"/>
    </row>
    <row r="18" spans="1:19" x14ac:dyDescent="0.2">
      <c r="A18" s="710"/>
      <c r="B18" s="163" t="s">
        <v>29</v>
      </c>
      <c r="C18" s="164">
        <v>4181</v>
      </c>
      <c r="D18" s="164">
        <v>3190</v>
      </c>
      <c r="E18" s="164">
        <v>27490</v>
      </c>
      <c r="F18" s="164">
        <f t="shared" si="2"/>
        <v>34861</v>
      </c>
      <c r="G18" s="165">
        <v>4</v>
      </c>
      <c r="H18" s="164">
        <v>0</v>
      </c>
      <c r="I18" s="164">
        <v>21</v>
      </c>
      <c r="J18" s="166">
        <f t="shared" si="3"/>
        <v>25</v>
      </c>
      <c r="K18" s="167">
        <f t="shared" si="4"/>
        <v>34886</v>
      </c>
      <c r="L18" s="168">
        <v>5</v>
      </c>
      <c r="M18" s="164">
        <v>20276</v>
      </c>
      <c r="N18" s="164">
        <v>204409</v>
      </c>
      <c r="O18" s="164">
        <v>14060</v>
      </c>
      <c r="P18" s="164">
        <v>135508</v>
      </c>
      <c r="Q18" s="168">
        <v>0</v>
      </c>
      <c r="R18" s="175"/>
      <c r="S18" s="175"/>
    </row>
    <row r="19" spans="1:19" ht="13.5" thickBot="1" x14ac:dyDescent="0.25">
      <c r="A19" s="710"/>
      <c r="B19" s="163" t="s">
        <v>24</v>
      </c>
      <c r="C19" s="170">
        <f>SUM(C16:C18)</f>
        <v>19460</v>
      </c>
      <c r="D19" s="170">
        <f t="shared" ref="D19:F19" si="7">SUM(D16:D18)</f>
        <v>23929</v>
      </c>
      <c r="E19" s="170">
        <f t="shared" si="7"/>
        <v>71952</v>
      </c>
      <c r="F19" s="171">
        <f t="shared" si="7"/>
        <v>115341</v>
      </c>
      <c r="G19" s="170">
        <f>SUM(G16:G18)</f>
        <v>39</v>
      </c>
      <c r="H19" s="170">
        <f t="shared" ref="H19:K19" si="8">SUM(H16:H18)</f>
        <v>9</v>
      </c>
      <c r="I19" s="170">
        <f t="shared" si="8"/>
        <v>61</v>
      </c>
      <c r="J19" s="171">
        <f t="shared" si="8"/>
        <v>109</v>
      </c>
      <c r="K19" s="174">
        <f t="shared" si="8"/>
        <v>115450</v>
      </c>
      <c r="L19" s="172">
        <v>7</v>
      </c>
      <c r="M19" s="170">
        <f>SUM(M16:M18)</f>
        <v>83507</v>
      </c>
      <c r="N19" s="170">
        <f>SUM(N16:N18)</f>
        <v>1188011</v>
      </c>
      <c r="O19" s="170">
        <f>SUM(O16:O18)</f>
        <v>31874</v>
      </c>
      <c r="P19" s="170">
        <f>SUM(P16:P18)</f>
        <v>380525</v>
      </c>
      <c r="Q19" s="170">
        <f>SUM(Q16:Q18)</f>
        <v>0</v>
      </c>
      <c r="R19" s="175"/>
      <c r="S19" s="175"/>
    </row>
    <row r="20" spans="1:19" ht="13.5" thickBot="1" x14ac:dyDescent="0.25">
      <c r="A20" s="739" t="s">
        <v>30</v>
      </c>
      <c r="B20" s="156" t="s">
        <v>31</v>
      </c>
      <c r="C20" s="157">
        <v>403</v>
      </c>
      <c r="D20" s="157">
        <v>211</v>
      </c>
      <c r="E20" s="157">
        <v>293</v>
      </c>
      <c r="F20" s="158">
        <f t="shared" si="2"/>
        <v>907</v>
      </c>
      <c r="G20" s="173">
        <v>168</v>
      </c>
      <c r="H20" s="157">
        <v>74</v>
      </c>
      <c r="I20" s="157">
        <v>27</v>
      </c>
      <c r="J20" s="160">
        <f t="shared" si="3"/>
        <v>269</v>
      </c>
      <c r="K20" s="161">
        <f t="shared" si="4"/>
        <v>1176</v>
      </c>
      <c r="L20" s="162">
        <v>30</v>
      </c>
      <c r="M20" s="157">
        <v>926</v>
      </c>
      <c r="N20" s="157">
        <v>21595</v>
      </c>
      <c r="O20" s="157">
        <v>152</v>
      </c>
      <c r="P20" s="157">
        <v>3067</v>
      </c>
      <c r="Q20" s="162">
        <v>7</v>
      </c>
      <c r="R20" s="175"/>
      <c r="S20" s="175"/>
    </row>
    <row r="21" spans="1:19" x14ac:dyDescent="0.2">
      <c r="A21" s="710"/>
      <c r="B21" s="163" t="s">
        <v>32</v>
      </c>
      <c r="C21" s="164">
        <v>456</v>
      </c>
      <c r="D21" s="164">
        <v>126</v>
      </c>
      <c r="E21" s="164">
        <v>791</v>
      </c>
      <c r="F21" s="164">
        <f t="shared" si="2"/>
        <v>1373</v>
      </c>
      <c r="G21" s="165">
        <v>98</v>
      </c>
      <c r="H21" s="164">
        <v>26</v>
      </c>
      <c r="I21" s="164">
        <v>97</v>
      </c>
      <c r="J21" s="166">
        <f t="shared" si="3"/>
        <v>221</v>
      </c>
      <c r="K21" s="167">
        <f t="shared" si="4"/>
        <v>1594</v>
      </c>
      <c r="L21" s="168">
        <v>20</v>
      </c>
      <c r="M21" s="164">
        <v>1209</v>
      </c>
      <c r="N21" s="164">
        <v>20216</v>
      </c>
      <c r="O21" s="164">
        <v>298</v>
      </c>
      <c r="P21" s="164">
        <v>4759</v>
      </c>
      <c r="Q21" s="168">
        <v>4</v>
      </c>
      <c r="R21" s="175"/>
      <c r="S21" s="175"/>
    </row>
    <row r="22" spans="1:19" x14ac:dyDescent="0.2">
      <c r="A22" s="710"/>
      <c r="B22" s="163" t="s">
        <v>33</v>
      </c>
      <c r="C22" s="164">
        <v>429</v>
      </c>
      <c r="D22" s="164">
        <v>59</v>
      </c>
      <c r="E22" s="164">
        <v>719</v>
      </c>
      <c r="F22" s="164">
        <f t="shared" si="2"/>
        <v>1207</v>
      </c>
      <c r="G22" s="165">
        <v>63</v>
      </c>
      <c r="H22" s="164">
        <v>7</v>
      </c>
      <c r="I22" s="164">
        <v>55</v>
      </c>
      <c r="J22" s="166">
        <f t="shared" si="3"/>
        <v>125</v>
      </c>
      <c r="K22" s="167">
        <f t="shared" si="4"/>
        <v>1332</v>
      </c>
      <c r="L22" s="168">
        <v>17</v>
      </c>
      <c r="M22" s="164">
        <v>947</v>
      </c>
      <c r="N22" s="164">
        <v>10279</v>
      </c>
      <c r="O22" s="164">
        <v>302</v>
      </c>
      <c r="P22" s="164">
        <v>2914</v>
      </c>
      <c r="Q22" s="168">
        <v>5</v>
      </c>
      <c r="R22" s="175"/>
      <c r="S22" s="175"/>
    </row>
    <row r="23" spans="1:19" ht="13.5" thickBot="1" x14ac:dyDescent="0.25">
      <c r="A23" s="711"/>
      <c r="B23" s="169" t="s">
        <v>24</v>
      </c>
      <c r="C23" s="170">
        <f>SUM(C20:C22)</f>
        <v>1288</v>
      </c>
      <c r="D23" s="170">
        <f t="shared" ref="D23:F23" si="9">SUM(D20:D22)</f>
        <v>396</v>
      </c>
      <c r="E23" s="170">
        <f t="shared" si="9"/>
        <v>1803</v>
      </c>
      <c r="F23" s="171">
        <f t="shared" si="9"/>
        <v>3487</v>
      </c>
      <c r="G23" s="170">
        <f>SUM(G20:G22)</f>
        <v>329</v>
      </c>
      <c r="H23" s="170">
        <f t="shared" ref="H23:K23" si="10">SUM(H20:H22)</f>
        <v>107</v>
      </c>
      <c r="I23" s="170">
        <f t="shared" si="10"/>
        <v>179</v>
      </c>
      <c r="J23" s="171">
        <f t="shared" si="10"/>
        <v>615</v>
      </c>
      <c r="K23" s="170">
        <f t="shared" si="10"/>
        <v>4102</v>
      </c>
      <c r="L23" s="172">
        <v>67</v>
      </c>
      <c r="M23" s="170">
        <f>SUM(M20:M22)</f>
        <v>3082</v>
      </c>
      <c r="N23" s="170">
        <f>SUM(N20:N22)</f>
        <v>52090</v>
      </c>
      <c r="O23" s="170">
        <f>SUM(O20:O22)</f>
        <v>752</v>
      </c>
      <c r="P23" s="170">
        <f>SUM(P20:P22)</f>
        <v>10740</v>
      </c>
      <c r="Q23" s="170">
        <f>SUM(Q20:Q22)</f>
        <v>16</v>
      </c>
      <c r="R23" s="175"/>
      <c r="S23" s="175"/>
    </row>
    <row r="24" spans="1:19" ht="13.5" thickBot="1" x14ac:dyDescent="0.25">
      <c r="A24" s="739" t="s">
        <v>34</v>
      </c>
      <c r="B24" s="156" t="s">
        <v>35</v>
      </c>
      <c r="C24" s="157">
        <v>3299</v>
      </c>
      <c r="D24" s="157">
        <v>2666</v>
      </c>
      <c r="E24" s="157">
        <v>17270</v>
      </c>
      <c r="F24" s="164">
        <f t="shared" si="2"/>
        <v>23235</v>
      </c>
      <c r="G24" s="173">
        <v>1547</v>
      </c>
      <c r="H24" s="157">
        <v>2086</v>
      </c>
      <c r="I24" s="157">
        <v>161</v>
      </c>
      <c r="J24" s="166">
        <f>SUM(G24:I24)</f>
        <v>3794</v>
      </c>
      <c r="K24" s="167">
        <f>F24+J24</f>
        <v>27029</v>
      </c>
      <c r="L24" s="162">
        <v>100</v>
      </c>
      <c r="M24" s="157">
        <v>27237</v>
      </c>
      <c r="N24" s="157">
        <v>1700107</v>
      </c>
      <c r="O24" s="157">
        <v>1980</v>
      </c>
      <c r="P24" s="157">
        <v>141596</v>
      </c>
      <c r="Q24" s="162">
        <v>6</v>
      </c>
      <c r="R24" s="175"/>
      <c r="S24" s="175"/>
    </row>
    <row r="25" spans="1:19" x14ac:dyDescent="0.2">
      <c r="A25" s="710"/>
      <c r="B25" s="163" t="s">
        <v>36</v>
      </c>
      <c r="C25" s="164">
        <v>4599</v>
      </c>
      <c r="D25" s="164">
        <v>4508</v>
      </c>
      <c r="E25" s="164">
        <v>17572</v>
      </c>
      <c r="F25" s="164">
        <f t="shared" si="2"/>
        <v>26679</v>
      </c>
      <c r="G25" s="165">
        <v>1442</v>
      </c>
      <c r="H25" s="164">
        <v>1755</v>
      </c>
      <c r="I25" s="164">
        <v>191</v>
      </c>
      <c r="J25" s="166">
        <f t="shared" ref="J25:J27" si="11">SUM(G25:I25)</f>
        <v>3388</v>
      </c>
      <c r="K25" s="167">
        <f t="shared" si="4"/>
        <v>30067</v>
      </c>
      <c r="L25" s="168">
        <v>147</v>
      </c>
      <c r="M25" s="164">
        <v>32414</v>
      </c>
      <c r="N25" s="164">
        <v>1594587</v>
      </c>
      <c r="O25" s="164">
        <v>4099</v>
      </c>
      <c r="P25" s="164">
        <v>265541</v>
      </c>
      <c r="Q25" s="168">
        <v>70</v>
      </c>
      <c r="R25" s="175"/>
      <c r="S25" s="175"/>
    </row>
    <row r="26" spans="1:19" x14ac:dyDescent="0.2">
      <c r="A26" s="710"/>
      <c r="B26" s="163" t="s">
        <v>37</v>
      </c>
      <c r="C26" s="164">
        <v>8524</v>
      </c>
      <c r="D26" s="164">
        <v>6477</v>
      </c>
      <c r="E26" s="164">
        <v>36578</v>
      </c>
      <c r="F26" s="164">
        <f t="shared" si="2"/>
        <v>51579</v>
      </c>
      <c r="G26" s="165">
        <v>1509</v>
      </c>
      <c r="H26" s="164">
        <v>1285</v>
      </c>
      <c r="I26" s="164">
        <v>265</v>
      </c>
      <c r="J26" s="166">
        <f t="shared" si="11"/>
        <v>3059</v>
      </c>
      <c r="K26" s="167">
        <f t="shared" si="4"/>
        <v>54638</v>
      </c>
      <c r="L26" s="168">
        <v>1929</v>
      </c>
      <c r="M26" s="164">
        <v>42512</v>
      </c>
      <c r="N26" s="164">
        <v>1343786</v>
      </c>
      <c r="O26" s="164">
        <v>13597</v>
      </c>
      <c r="P26" s="164">
        <v>487472</v>
      </c>
      <c r="Q26" s="168">
        <v>79</v>
      </c>
      <c r="R26" s="175"/>
      <c r="S26" s="175"/>
    </row>
    <row r="27" spans="1:19" x14ac:dyDescent="0.2">
      <c r="A27" s="710"/>
      <c r="B27" s="163" t="s">
        <v>38</v>
      </c>
      <c r="C27" s="164">
        <v>2260</v>
      </c>
      <c r="D27" s="164">
        <v>1876</v>
      </c>
      <c r="E27" s="164">
        <v>11518</v>
      </c>
      <c r="F27" s="164">
        <f t="shared" si="2"/>
        <v>15654</v>
      </c>
      <c r="G27" s="165">
        <v>402</v>
      </c>
      <c r="H27" s="164">
        <v>586</v>
      </c>
      <c r="I27" s="164">
        <v>169</v>
      </c>
      <c r="J27" s="166">
        <f t="shared" si="11"/>
        <v>1157</v>
      </c>
      <c r="K27" s="167">
        <f t="shared" si="4"/>
        <v>16811</v>
      </c>
      <c r="L27" s="168">
        <v>1156</v>
      </c>
      <c r="M27" s="164">
        <v>8732</v>
      </c>
      <c r="N27" s="164">
        <v>126162</v>
      </c>
      <c r="O27" s="164">
        <v>7862</v>
      </c>
      <c r="P27" s="164">
        <v>118241</v>
      </c>
      <c r="Q27" s="168">
        <v>260</v>
      </c>
      <c r="R27" s="175"/>
      <c r="S27" s="175"/>
    </row>
    <row r="28" spans="1:19" ht="13.5" thickBot="1" x14ac:dyDescent="0.25">
      <c r="A28" s="711"/>
      <c r="B28" s="169" t="s">
        <v>24</v>
      </c>
      <c r="C28" s="170">
        <f>SUM(C24:C27)</f>
        <v>18682</v>
      </c>
      <c r="D28" s="170">
        <f t="shared" ref="D28:F28" si="12">SUM(D24:D27)</f>
        <v>15527</v>
      </c>
      <c r="E28" s="170">
        <f t="shared" si="12"/>
        <v>82938</v>
      </c>
      <c r="F28" s="171">
        <f t="shared" si="12"/>
        <v>117147</v>
      </c>
      <c r="G28" s="170">
        <f>SUM(G24:G27)</f>
        <v>4900</v>
      </c>
      <c r="H28" s="170">
        <f t="shared" ref="H28:K28" si="13">SUM(H24:H27)</f>
        <v>5712</v>
      </c>
      <c r="I28" s="170">
        <f t="shared" si="13"/>
        <v>786</v>
      </c>
      <c r="J28" s="171">
        <f>SUM(J24:J27)</f>
        <v>11398</v>
      </c>
      <c r="K28" s="164">
        <f t="shared" si="13"/>
        <v>128545</v>
      </c>
      <c r="L28" s="168">
        <v>3332</v>
      </c>
      <c r="M28" s="170">
        <f>SUM(M24:M27)</f>
        <v>110895</v>
      </c>
      <c r="N28" s="170">
        <f>SUM(N24:N27)</f>
        <v>4764642</v>
      </c>
      <c r="O28" s="170">
        <f>SUM(O24:O27)</f>
        <v>27538</v>
      </c>
      <c r="P28" s="170">
        <f>SUM(P24:P27)</f>
        <v>1012850</v>
      </c>
      <c r="Q28" s="170">
        <f>SUM(Q24:Q27)</f>
        <v>415</v>
      </c>
      <c r="R28" s="175"/>
      <c r="S28" s="175"/>
    </row>
    <row r="29" spans="1:19" ht="13.5" thickBot="1" x14ac:dyDescent="0.25">
      <c r="A29" s="740" t="s">
        <v>39</v>
      </c>
      <c r="B29" s="741"/>
      <c r="C29" s="157">
        <v>7283</v>
      </c>
      <c r="D29" s="157">
        <v>9474</v>
      </c>
      <c r="E29" s="157">
        <v>47377</v>
      </c>
      <c r="F29" s="164">
        <f>SUM(C29:E29)</f>
        <v>64134</v>
      </c>
      <c r="G29" s="728" t="s">
        <v>40</v>
      </c>
      <c r="H29" s="742" t="s">
        <v>40</v>
      </c>
      <c r="I29" s="742" t="s">
        <v>40</v>
      </c>
      <c r="J29" s="731" t="s">
        <v>40</v>
      </c>
      <c r="K29" s="157">
        <f>SUM(C29:E29)</f>
        <v>64134</v>
      </c>
      <c r="L29" s="162">
        <v>26295</v>
      </c>
      <c r="M29" s="157">
        <v>11076</v>
      </c>
      <c r="N29" s="706" t="s">
        <v>40</v>
      </c>
      <c r="O29" s="157">
        <v>41904</v>
      </c>
      <c r="P29" s="706" t="s">
        <v>40</v>
      </c>
      <c r="Q29" s="162">
        <v>24946</v>
      </c>
      <c r="R29" s="175"/>
      <c r="S29" s="175"/>
    </row>
    <row r="30" spans="1:19" x14ac:dyDescent="0.2">
      <c r="A30" s="734" t="s">
        <v>41</v>
      </c>
      <c r="B30" s="735"/>
      <c r="C30" s="164">
        <v>120201</v>
      </c>
      <c r="D30" s="164">
        <v>61472</v>
      </c>
      <c r="E30" s="164">
        <v>250033</v>
      </c>
      <c r="F30" s="164">
        <f>SUM(C30:E30)</f>
        <v>431706</v>
      </c>
      <c r="G30" s="729"/>
      <c r="H30" s="707"/>
      <c r="I30" s="707"/>
      <c r="J30" s="732"/>
      <c r="K30" s="164">
        <f>SUM(C30:E30)</f>
        <v>431706</v>
      </c>
      <c r="L30" s="168">
        <v>84</v>
      </c>
      <c r="M30" s="164">
        <v>97002</v>
      </c>
      <c r="N30" s="707"/>
      <c r="O30" s="164">
        <v>249283</v>
      </c>
      <c r="P30" s="707"/>
      <c r="Q30" s="168">
        <v>27380</v>
      </c>
      <c r="R30" s="175"/>
      <c r="S30" s="175"/>
    </row>
    <row r="31" spans="1:19" x14ac:dyDescent="0.2">
      <c r="A31" s="736" t="s">
        <v>42</v>
      </c>
      <c r="B31" s="735"/>
      <c r="C31" s="164">
        <v>2967</v>
      </c>
      <c r="D31" s="164">
        <v>415</v>
      </c>
      <c r="E31" s="164">
        <v>1167</v>
      </c>
      <c r="F31" s="164">
        <f>SUM(C31:E31)</f>
        <v>4549</v>
      </c>
      <c r="G31" s="729"/>
      <c r="H31" s="707"/>
      <c r="I31" s="707"/>
      <c r="J31" s="732"/>
      <c r="K31" s="164">
        <f>SUM(C31:E31)</f>
        <v>4549</v>
      </c>
      <c r="L31" s="168">
        <v>0</v>
      </c>
      <c r="M31" s="164">
        <v>1210</v>
      </c>
      <c r="N31" s="707"/>
      <c r="O31" s="164">
        <v>2031</v>
      </c>
      <c r="P31" s="707"/>
      <c r="Q31" s="168">
        <v>0</v>
      </c>
      <c r="R31" s="175"/>
      <c r="S31" s="175"/>
    </row>
    <row r="32" spans="1:19" ht="13.5" thickBot="1" x14ac:dyDescent="0.25">
      <c r="A32" s="737" t="s">
        <v>43</v>
      </c>
      <c r="B32" s="738"/>
      <c r="C32" s="170">
        <v>38221</v>
      </c>
      <c r="D32" s="170">
        <v>19713</v>
      </c>
      <c r="E32" s="170">
        <v>11765</v>
      </c>
      <c r="F32" s="171">
        <f>SUM(C32:E32)</f>
        <v>69699</v>
      </c>
      <c r="G32" s="730"/>
      <c r="H32" s="708"/>
      <c r="I32" s="708"/>
      <c r="J32" s="733"/>
      <c r="K32" s="170">
        <f>SUM(C32:E32)</f>
        <v>69699</v>
      </c>
      <c r="L32" s="172">
        <v>423</v>
      </c>
      <c r="M32" s="170">
        <v>22871</v>
      </c>
      <c r="N32" s="708"/>
      <c r="O32" s="170">
        <v>29215</v>
      </c>
      <c r="P32" s="708"/>
      <c r="Q32" s="172">
        <v>2899</v>
      </c>
      <c r="R32" s="175"/>
      <c r="S32" s="175"/>
    </row>
    <row r="33" spans="3:18" x14ac:dyDescent="0.2"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</sheetData>
  <mergeCells count="31">
    <mergeCell ref="Q4:Q6"/>
    <mergeCell ref="C5:F5"/>
    <mergeCell ref="G5:J5"/>
    <mergeCell ref="K5:K7"/>
    <mergeCell ref="M5:N6"/>
    <mergeCell ref="O5:P6"/>
    <mergeCell ref="J6:J7"/>
    <mergeCell ref="A4:B7"/>
    <mergeCell ref="C4:K4"/>
    <mergeCell ref="L4:L7"/>
    <mergeCell ref="M4:P4"/>
    <mergeCell ref="C6:D6"/>
    <mergeCell ref="E6:E7"/>
    <mergeCell ref="F6:F7"/>
    <mergeCell ref="G6:H6"/>
    <mergeCell ref="I6:I7"/>
    <mergeCell ref="I29:I32"/>
    <mergeCell ref="J29:J32"/>
    <mergeCell ref="N29:N32"/>
    <mergeCell ref="P29:P32"/>
    <mergeCell ref="A8:A11"/>
    <mergeCell ref="A12:A15"/>
    <mergeCell ref="A16:A19"/>
    <mergeCell ref="A20:A23"/>
    <mergeCell ref="A24:A28"/>
    <mergeCell ref="A29:B29"/>
    <mergeCell ref="A30:B30"/>
    <mergeCell ref="A31:B31"/>
    <mergeCell ref="A32:B32"/>
    <mergeCell ref="G29:G32"/>
    <mergeCell ref="H29:H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Q25"/>
  <sheetViews>
    <sheetView workbookViewId="0"/>
  </sheetViews>
  <sheetFormatPr defaultRowHeight="12.75" x14ac:dyDescent="0.2"/>
  <sheetData>
    <row r="1" spans="1:17" ht="18.75" x14ac:dyDescent="0.2">
      <c r="A1" s="146" t="s">
        <v>44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8.75" x14ac:dyDescent="0.2">
      <c r="A2" s="146" t="s">
        <v>95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3.5" thickBo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3.5" thickBot="1" x14ac:dyDescent="0.25">
      <c r="A4" s="743" t="s">
        <v>46</v>
      </c>
      <c r="B4" s="745" t="s">
        <v>47</v>
      </c>
      <c r="C4" s="746"/>
      <c r="D4" s="746"/>
      <c r="E4" s="746"/>
      <c r="F4" s="745" t="s">
        <v>48</v>
      </c>
      <c r="G4" s="746"/>
      <c r="H4" s="746"/>
      <c r="I4" s="746"/>
      <c r="J4" s="745" t="s">
        <v>49</v>
      </c>
      <c r="K4" s="746"/>
      <c r="L4" s="746"/>
      <c r="M4" s="746"/>
      <c r="N4" s="745" t="s">
        <v>30</v>
      </c>
      <c r="O4" s="746"/>
      <c r="P4" s="746"/>
      <c r="Q4" s="746"/>
    </row>
    <row r="5" spans="1:17" ht="13.5" thickBot="1" x14ac:dyDescent="0.25">
      <c r="A5" s="744"/>
      <c r="B5" s="178" t="s">
        <v>21</v>
      </c>
      <c r="C5" s="179" t="s">
        <v>22</v>
      </c>
      <c r="D5" s="179" t="s">
        <v>23</v>
      </c>
      <c r="E5" s="252" t="s">
        <v>50</v>
      </c>
      <c r="F5" s="178" t="s">
        <v>21</v>
      </c>
      <c r="G5" s="179" t="s">
        <v>22</v>
      </c>
      <c r="H5" s="179" t="s">
        <v>23</v>
      </c>
      <c r="I5" s="266" t="s">
        <v>50</v>
      </c>
      <c r="J5" s="178" t="s">
        <v>27</v>
      </c>
      <c r="K5" s="179" t="s">
        <v>28</v>
      </c>
      <c r="L5" s="179" t="s">
        <v>29</v>
      </c>
      <c r="M5" s="266" t="s">
        <v>50</v>
      </c>
      <c r="N5" s="178" t="s">
        <v>31</v>
      </c>
      <c r="O5" s="179" t="s">
        <v>32</v>
      </c>
      <c r="P5" s="179" t="s">
        <v>33</v>
      </c>
      <c r="Q5" s="266" t="s">
        <v>50</v>
      </c>
    </row>
    <row r="6" spans="1:17" x14ac:dyDescent="0.2">
      <c r="A6" s="181" t="s">
        <v>51</v>
      </c>
      <c r="B6" s="182">
        <v>1441</v>
      </c>
      <c r="C6" s="183">
        <v>2727</v>
      </c>
      <c r="D6" s="253">
        <v>2268</v>
      </c>
      <c r="E6" s="255">
        <f t="shared" ref="E6:E24" si="0">D6+C6+B6</f>
        <v>6436</v>
      </c>
      <c r="F6" s="249">
        <v>122</v>
      </c>
      <c r="G6" s="185">
        <v>183</v>
      </c>
      <c r="H6" s="186">
        <v>177</v>
      </c>
      <c r="I6" s="184">
        <f t="shared" ref="I6:I24" si="1">H6+G6+F6</f>
        <v>482</v>
      </c>
      <c r="J6" s="185">
        <v>1217</v>
      </c>
      <c r="K6" s="185">
        <v>704</v>
      </c>
      <c r="L6" s="186">
        <v>467</v>
      </c>
      <c r="M6" s="187">
        <f>L6+K6+J6</f>
        <v>2388</v>
      </c>
      <c r="N6" s="185">
        <v>1</v>
      </c>
      <c r="O6" s="185">
        <v>0</v>
      </c>
      <c r="P6" s="185">
        <v>0</v>
      </c>
      <c r="Q6" s="187">
        <f>P6+O6+N6</f>
        <v>1</v>
      </c>
    </row>
    <row r="7" spans="1:17" x14ac:dyDescent="0.2">
      <c r="A7" s="181" t="s">
        <v>52</v>
      </c>
      <c r="B7" s="188">
        <v>723</v>
      </c>
      <c r="C7" s="189">
        <v>895</v>
      </c>
      <c r="D7" s="192">
        <v>1104</v>
      </c>
      <c r="E7" s="257">
        <f t="shared" si="0"/>
        <v>2722</v>
      </c>
      <c r="F7" s="250">
        <v>363</v>
      </c>
      <c r="G7" s="189">
        <v>346</v>
      </c>
      <c r="H7" s="190">
        <v>338</v>
      </c>
      <c r="I7" s="187">
        <f t="shared" si="1"/>
        <v>1047</v>
      </c>
      <c r="J7" s="189">
        <v>3372</v>
      </c>
      <c r="K7" s="189">
        <v>2780</v>
      </c>
      <c r="L7" s="190">
        <v>2834</v>
      </c>
      <c r="M7" s="187">
        <f>L7+K7+J7</f>
        <v>8986</v>
      </c>
      <c r="N7" s="189">
        <v>1</v>
      </c>
      <c r="O7" s="189">
        <v>0</v>
      </c>
      <c r="P7" s="189">
        <v>0</v>
      </c>
      <c r="Q7" s="187">
        <f>P7+O7+N7</f>
        <v>1</v>
      </c>
    </row>
    <row r="8" spans="1:17" x14ac:dyDescent="0.2">
      <c r="A8" s="181" t="s">
        <v>53</v>
      </c>
      <c r="B8" s="188">
        <v>51</v>
      </c>
      <c r="C8" s="189">
        <v>49</v>
      </c>
      <c r="D8" s="192">
        <v>58</v>
      </c>
      <c r="E8" s="257">
        <f t="shared" si="0"/>
        <v>158</v>
      </c>
      <c r="F8" s="250">
        <v>409</v>
      </c>
      <c r="G8" s="189">
        <v>552</v>
      </c>
      <c r="H8" s="190">
        <v>553</v>
      </c>
      <c r="I8" s="187">
        <f t="shared" si="1"/>
        <v>1514</v>
      </c>
      <c r="J8" s="189">
        <v>3913</v>
      </c>
      <c r="K8" s="189">
        <v>3028</v>
      </c>
      <c r="L8" s="190">
        <v>3008</v>
      </c>
      <c r="M8" s="187">
        <f t="shared" ref="M8:M24" si="2">L8+K8+J8</f>
        <v>9949</v>
      </c>
      <c r="N8" s="189">
        <v>1</v>
      </c>
      <c r="O8" s="189">
        <v>0</v>
      </c>
      <c r="P8" s="189">
        <v>1</v>
      </c>
      <c r="Q8" s="187">
        <f t="shared" ref="Q8:Q24" si="3">P8+O8+N8</f>
        <v>2</v>
      </c>
    </row>
    <row r="9" spans="1:17" x14ac:dyDescent="0.2">
      <c r="A9" s="181" t="s">
        <v>54</v>
      </c>
      <c r="B9" s="188">
        <v>1080</v>
      </c>
      <c r="C9" s="189">
        <v>1302</v>
      </c>
      <c r="D9" s="192">
        <v>1565</v>
      </c>
      <c r="E9" s="257">
        <f t="shared" si="0"/>
        <v>3947</v>
      </c>
      <c r="F9" s="250">
        <v>39</v>
      </c>
      <c r="G9" s="189">
        <v>48</v>
      </c>
      <c r="H9" s="190">
        <v>30</v>
      </c>
      <c r="I9" s="187">
        <f t="shared" si="1"/>
        <v>117</v>
      </c>
      <c r="J9" s="189">
        <v>2749</v>
      </c>
      <c r="K9" s="189">
        <v>2739</v>
      </c>
      <c r="L9" s="190">
        <v>2690</v>
      </c>
      <c r="M9" s="187">
        <f t="shared" si="2"/>
        <v>8178</v>
      </c>
      <c r="N9" s="189">
        <v>100</v>
      </c>
      <c r="O9" s="189">
        <v>202</v>
      </c>
      <c r="P9" s="189">
        <v>193</v>
      </c>
      <c r="Q9" s="187">
        <f t="shared" si="3"/>
        <v>495</v>
      </c>
    </row>
    <row r="10" spans="1:17" x14ac:dyDescent="0.2">
      <c r="A10" s="181" t="s">
        <v>55</v>
      </c>
      <c r="B10" s="188">
        <v>24</v>
      </c>
      <c r="C10" s="189">
        <v>26</v>
      </c>
      <c r="D10" s="192">
        <v>27</v>
      </c>
      <c r="E10" s="187">
        <f t="shared" si="0"/>
        <v>77</v>
      </c>
      <c r="F10" s="250">
        <v>103</v>
      </c>
      <c r="G10" s="189">
        <v>66</v>
      </c>
      <c r="H10" s="190">
        <v>86</v>
      </c>
      <c r="I10" s="187">
        <f t="shared" si="1"/>
        <v>255</v>
      </c>
      <c r="J10" s="189">
        <v>3417</v>
      </c>
      <c r="K10" s="189">
        <v>2658</v>
      </c>
      <c r="L10" s="190">
        <v>2463</v>
      </c>
      <c r="M10" s="187">
        <f t="shared" si="2"/>
        <v>8538</v>
      </c>
      <c r="N10" s="189">
        <v>3</v>
      </c>
      <c r="O10" s="189">
        <v>3</v>
      </c>
      <c r="P10" s="189">
        <v>1</v>
      </c>
      <c r="Q10" s="187">
        <f t="shared" si="3"/>
        <v>7</v>
      </c>
    </row>
    <row r="11" spans="1:17" x14ac:dyDescent="0.2">
      <c r="A11" s="181" t="s">
        <v>56</v>
      </c>
      <c r="B11" s="191">
        <v>444</v>
      </c>
      <c r="C11" s="189">
        <v>638</v>
      </c>
      <c r="D11" s="192">
        <v>522</v>
      </c>
      <c r="E11" s="258">
        <f t="shared" si="0"/>
        <v>1604</v>
      </c>
      <c r="F11" s="250">
        <v>112</v>
      </c>
      <c r="G11" s="189">
        <v>227</v>
      </c>
      <c r="H11" s="189">
        <v>175</v>
      </c>
      <c r="I11" s="187">
        <f t="shared" si="1"/>
        <v>514</v>
      </c>
      <c r="J11" s="189">
        <v>1455</v>
      </c>
      <c r="K11" s="189">
        <v>1620</v>
      </c>
      <c r="L11" s="189">
        <v>1044</v>
      </c>
      <c r="M11" s="187">
        <f t="shared" si="2"/>
        <v>4119</v>
      </c>
      <c r="N11" s="189">
        <v>43</v>
      </c>
      <c r="O11" s="189">
        <v>39</v>
      </c>
      <c r="P11" s="193">
        <v>18</v>
      </c>
      <c r="Q11" s="187">
        <f t="shared" si="3"/>
        <v>100</v>
      </c>
    </row>
    <row r="12" spans="1:17" x14ac:dyDescent="0.2">
      <c r="A12" s="181" t="s">
        <v>57</v>
      </c>
      <c r="B12" s="188">
        <v>1140</v>
      </c>
      <c r="C12" s="189">
        <v>1768</v>
      </c>
      <c r="D12" s="192">
        <v>1971</v>
      </c>
      <c r="E12" s="257">
        <f t="shared" si="0"/>
        <v>4879</v>
      </c>
      <c r="F12" s="250">
        <v>101</v>
      </c>
      <c r="G12" s="189">
        <v>212</v>
      </c>
      <c r="H12" s="190">
        <v>183</v>
      </c>
      <c r="I12" s="187">
        <f t="shared" si="1"/>
        <v>496</v>
      </c>
      <c r="J12" s="189">
        <v>2830</v>
      </c>
      <c r="K12" s="189">
        <v>2536</v>
      </c>
      <c r="L12" s="190">
        <v>2443</v>
      </c>
      <c r="M12" s="187">
        <f t="shared" si="2"/>
        <v>7809</v>
      </c>
      <c r="N12" s="189">
        <v>1</v>
      </c>
      <c r="O12" s="189">
        <v>3</v>
      </c>
      <c r="P12" s="189">
        <v>3</v>
      </c>
      <c r="Q12" s="187">
        <f t="shared" si="3"/>
        <v>7</v>
      </c>
    </row>
    <row r="13" spans="1:17" x14ac:dyDescent="0.2">
      <c r="A13" s="181" t="s">
        <v>58</v>
      </c>
      <c r="B13" s="188">
        <v>88</v>
      </c>
      <c r="C13" s="189">
        <v>49</v>
      </c>
      <c r="D13" s="192">
        <v>50</v>
      </c>
      <c r="E13" s="257">
        <f t="shared" si="0"/>
        <v>187</v>
      </c>
      <c r="F13" s="250">
        <v>586</v>
      </c>
      <c r="G13" s="189">
        <v>640</v>
      </c>
      <c r="H13" s="190">
        <v>382</v>
      </c>
      <c r="I13" s="187">
        <f t="shared" si="1"/>
        <v>1608</v>
      </c>
      <c r="J13" s="189">
        <v>2609</v>
      </c>
      <c r="K13" s="189">
        <v>2488</v>
      </c>
      <c r="L13" s="190">
        <v>2449</v>
      </c>
      <c r="M13" s="187">
        <f t="shared" si="2"/>
        <v>7546</v>
      </c>
      <c r="N13" s="189">
        <v>0</v>
      </c>
      <c r="O13" s="189">
        <v>0</v>
      </c>
      <c r="P13" s="189">
        <v>0</v>
      </c>
      <c r="Q13" s="187">
        <f t="shared" si="3"/>
        <v>0</v>
      </c>
    </row>
    <row r="14" spans="1:17" x14ac:dyDescent="0.2">
      <c r="A14" s="181" t="s">
        <v>59</v>
      </c>
      <c r="B14" s="188">
        <v>788</v>
      </c>
      <c r="C14" s="189">
        <v>1141</v>
      </c>
      <c r="D14" s="192">
        <v>1636</v>
      </c>
      <c r="E14" s="187">
        <f t="shared" si="0"/>
        <v>3565</v>
      </c>
      <c r="F14" s="250">
        <v>13</v>
      </c>
      <c r="G14" s="189">
        <v>17</v>
      </c>
      <c r="H14" s="190">
        <v>18</v>
      </c>
      <c r="I14" s="187">
        <f t="shared" si="1"/>
        <v>48</v>
      </c>
      <c r="J14" s="189">
        <v>1457</v>
      </c>
      <c r="K14" s="189">
        <v>1465</v>
      </c>
      <c r="L14" s="190">
        <v>1452</v>
      </c>
      <c r="M14" s="187">
        <f t="shared" si="2"/>
        <v>4374</v>
      </c>
      <c r="N14" s="189">
        <v>322</v>
      </c>
      <c r="O14" s="189">
        <v>443</v>
      </c>
      <c r="P14" s="189">
        <v>473</v>
      </c>
      <c r="Q14" s="187">
        <f t="shared" si="3"/>
        <v>1238</v>
      </c>
    </row>
    <row r="15" spans="1:17" x14ac:dyDescent="0.2">
      <c r="A15" s="181" t="s">
        <v>60</v>
      </c>
      <c r="B15" s="188">
        <v>646</v>
      </c>
      <c r="C15" s="189">
        <v>1022</v>
      </c>
      <c r="D15" s="192">
        <v>940</v>
      </c>
      <c r="E15" s="258">
        <f t="shared" si="0"/>
        <v>2608</v>
      </c>
      <c r="F15" s="250">
        <v>172</v>
      </c>
      <c r="G15" s="189">
        <v>372</v>
      </c>
      <c r="H15" s="190">
        <v>199</v>
      </c>
      <c r="I15" s="187">
        <f t="shared" si="1"/>
        <v>743</v>
      </c>
      <c r="J15" s="189">
        <v>834</v>
      </c>
      <c r="K15" s="189">
        <v>627</v>
      </c>
      <c r="L15" s="190">
        <v>547</v>
      </c>
      <c r="M15" s="187">
        <f t="shared" si="2"/>
        <v>2008</v>
      </c>
      <c r="N15" s="189">
        <v>177</v>
      </c>
      <c r="O15" s="189">
        <v>234</v>
      </c>
      <c r="P15" s="189">
        <v>137</v>
      </c>
      <c r="Q15" s="187">
        <f t="shared" si="3"/>
        <v>548</v>
      </c>
    </row>
    <row r="16" spans="1:17" x14ac:dyDescent="0.2">
      <c r="A16" s="181" t="s">
        <v>61</v>
      </c>
      <c r="B16" s="188">
        <v>958</v>
      </c>
      <c r="C16" s="189">
        <v>1477</v>
      </c>
      <c r="D16" s="192">
        <v>1492</v>
      </c>
      <c r="E16" s="257">
        <f t="shared" si="0"/>
        <v>3927</v>
      </c>
      <c r="F16" s="250">
        <v>191</v>
      </c>
      <c r="G16" s="189">
        <v>419</v>
      </c>
      <c r="H16" s="190">
        <v>403</v>
      </c>
      <c r="I16" s="187">
        <f t="shared" si="1"/>
        <v>1013</v>
      </c>
      <c r="J16" s="189">
        <v>938</v>
      </c>
      <c r="K16" s="189">
        <v>1028</v>
      </c>
      <c r="L16" s="190">
        <v>853</v>
      </c>
      <c r="M16" s="187">
        <f t="shared" si="2"/>
        <v>2819</v>
      </c>
      <c r="N16" s="189">
        <v>133</v>
      </c>
      <c r="O16" s="189">
        <v>183</v>
      </c>
      <c r="P16" s="189">
        <v>169</v>
      </c>
      <c r="Q16" s="187">
        <f t="shared" si="3"/>
        <v>485</v>
      </c>
    </row>
    <row r="17" spans="1:17" x14ac:dyDescent="0.2">
      <c r="A17" s="181" t="s">
        <v>62</v>
      </c>
      <c r="B17" s="188">
        <v>699</v>
      </c>
      <c r="C17" s="189">
        <v>1075</v>
      </c>
      <c r="D17" s="192">
        <v>1294</v>
      </c>
      <c r="E17" s="257">
        <f t="shared" si="0"/>
        <v>3068</v>
      </c>
      <c r="F17" s="250">
        <v>471</v>
      </c>
      <c r="G17" s="189">
        <v>947</v>
      </c>
      <c r="H17" s="190">
        <v>917</v>
      </c>
      <c r="I17" s="187">
        <f t="shared" si="1"/>
        <v>2335</v>
      </c>
      <c r="J17" s="189">
        <v>2556</v>
      </c>
      <c r="K17" s="189">
        <v>2381</v>
      </c>
      <c r="L17" s="190">
        <v>2728</v>
      </c>
      <c r="M17" s="187">
        <f t="shared" si="2"/>
        <v>7665</v>
      </c>
      <c r="N17" s="189">
        <v>138</v>
      </c>
      <c r="O17" s="189">
        <v>182</v>
      </c>
      <c r="P17" s="189">
        <v>126</v>
      </c>
      <c r="Q17" s="187">
        <f t="shared" si="3"/>
        <v>446</v>
      </c>
    </row>
    <row r="18" spans="1:17" x14ac:dyDescent="0.2">
      <c r="A18" s="181" t="s">
        <v>63</v>
      </c>
      <c r="B18" s="188">
        <v>2051</v>
      </c>
      <c r="C18" s="189">
        <v>3998</v>
      </c>
      <c r="D18" s="192">
        <v>3161</v>
      </c>
      <c r="E18" s="257">
        <f t="shared" si="0"/>
        <v>9210</v>
      </c>
      <c r="F18" s="250">
        <v>414</v>
      </c>
      <c r="G18" s="189">
        <v>646</v>
      </c>
      <c r="H18" s="190">
        <v>304</v>
      </c>
      <c r="I18" s="187">
        <f t="shared" si="1"/>
        <v>1364</v>
      </c>
      <c r="J18" s="189">
        <v>1661</v>
      </c>
      <c r="K18" s="189">
        <v>1279</v>
      </c>
      <c r="L18" s="190">
        <v>881</v>
      </c>
      <c r="M18" s="187">
        <f t="shared" si="2"/>
        <v>3821</v>
      </c>
      <c r="N18" s="189">
        <v>21</v>
      </c>
      <c r="O18" s="189">
        <v>9</v>
      </c>
      <c r="P18" s="189">
        <v>3</v>
      </c>
      <c r="Q18" s="187">
        <f t="shared" si="3"/>
        <v>33</v>
      </c>
    </row>
    <row r="19" spans="1:17" x14ac:dyDescent="0.2">
      <c r="A19" s="181" t="s">
        <v>64</v>
      </c>
      <c r="B19" s="188">
        <v>276</v>
      </c>
      <c r="C19" s="189">
        <v>267</v>
      </c>
      <c r="D19" s="192">
        <v>307</v>
      </c>
      <c r="E19" s="257">
        <f t="shared" si="0"/>
        <v>850</v>
      </c>
      <c r="F19" s="250">
        <v>284</v>
      </c>
      <c r="G19" s="189">
        <v>308</v>
      </c>
      <c r="H19" s="190">
        <v>356</v>
      </c>
      <c r="I19" s="187">
        <f t="shared" si="1"/>
        <v>948</v>
      </c>
      <c r="J19" s="189">
        <v>3831</v>
      </c>
      <c r="K19" s="189">
        <v>2684</v>
      </c>
      <c r="L19" s="190">
        <v>3127</v>
      </c>
      <c r="M19" s="187">
        <f t="shared" si="2"/>
        <v>9642</v>
      </c>
      <c r="N19" s="189">
        <v>39</v>
      </c>
      <c r="O19" s="189">
        <v>45</v>
      </c>
      <c r="P19" s="189">
        <v>9</v>
      </c>
      <c r="Q19" s="187">
        <f t="shared" si="3"/>
        <v>93</v>
      </c>
    </row>
    <row r="20" spans="1:17" x14ac:dyDescent="0.2">
      <c r="A20" s="181" t="s">
        <v>65</v>
      </c>
      <c r="B20" s="188">
        <v>0</v>
      </c>
      <c r="C20" s="189">
        <v>0</v>
      </c>
      <c r="D20" s="192">
        <v>0</v>
      </c>
      <c r="E20" s="257">
        <f t="shared" si="0"/>
        <v>0</v>
      </c>
      <c r="F20" s="250">
        <v>12</v>
      </c>
      <c r="G20" s="189">
        <v>10</v>
      </c>
      <c r="H20" s="190">
        <v>9</v>
      </c>
      <c r="I20" s="187">
        <f t="shared" si="1"/>
        <v>31</v>
      </c>
      <c r="J20" s="189">
        <v>2884</v>
      </c>
      <c r="K20" s="189">
        <v>2964</v>
      </c>
      <c r="L20" s="190">
        <v>2886</v>
      </c>
      <c r="M20" s="187">
        <f t="shared" si="2"/>
        <v>8734</v>
      </c>
      <c r="N20" s="189">
        <v>0</v>
      </c>
      <c r="O20" s="189">
        <v>0</v>
      </c>
      <c r="P20" s="189">
        <v>0</v>
      </c>
      <c r="Q20" s="187">
        <f t="shared" si="3"/>
        <v>0</v>
      </c>
    </row>
    <row r="21" spans="1:17" x14ac:dyDescent="0.2">
      <c r="A21" s="181" t="s">
        <v>66</v>
      </c>
      <c r="B21" s="188">
        <v>954</v>
      </c>
      <c r="C21" s="189">
        <v>1582</v>
      </c>
      <c r="D21" s="192">
        <v>1296</v>
      </c>
      <c r="E21" s="257">
        <f t="shared" si="0"/>
        <v>3832</v>
      </c>
      <c r="F21" s="250">
        <v>510</v>
      </c>
      <c r="G21" s="189">
        <v>1369</v>
      </c>
      <c r="H21" s="190">
        <v>925</v>
      </c>
      <c r="I21" s="187">
        <f t="shared" si="1"/>
        <v>2804</v>
      </c>
      <c r="J21" s="189">
        <v>1612</v>
      </c>
      <c r="K21" s="189">
        <v>1179</v>
      </c>
      <c r="L21" s="190">
        <v>966</v>
      </c>
      <c r="M21" s="187">
        <f t="shared" si="2"/>
        <v>3757</v>
      </c>
      <c r="N21" s="189">
        <v>0</v>
      </c>
      <c r="O21" s="189">
        <v>0</v>
      </c>
      <c r="P21" s="189">
        <v>0</v>
      </c>
      <c r="Q21" s="187">
        <f t="shared" si="3"/>
        <v>0</v>
      </c>
    </row>
    <row r="22" spans="1:17" x14ac:dyDescent="0.2">
      <c r="A22" s="181" t="s">
        <v>67</v>
      </c>
      <c r="B22" s="188">
        <v>1224</v>
      </c>
      <c r="C22" s="189">
        <v>2291</v>
      </c>
      <c r="D22" s="192">
        <v>1454</v>
      </c>
      <c r="E22" s="257">
        <f t="shared" si="0"/>
        <v>4969</v>
      </c>
      <c r="F22" s="250">
        <v>53</v>
      </c>
      <c r="G22" s="189">
        <v>111</v>
      </c>
      <c r="H22" s="190">
        <v>80</v>
      </c>
      <c r="I22" s="187">
        <f t="shared" si="1"/>
        <v>244</v>
      </c>
      <c r="J22" s="189">
        <v>1861</v>
      </c>
      <c r="K22" s="189">
        <v>1701</v>
      </c>
      <c r="L22" s="190">
        <v>1184</v>
      </c>
      <c r="M22" s="187">
        <f t="shared" si="2"/>
        <v>4746</v>
      </c>
      <c r="N22" s="189">
        <v>3</v>
      </c>
      <c r="O22" s="189">
        <v>7</v>
      </c>
      <c r="P22" s="189">
        <v>5</v>
      </c>
      <c r="Q22" s="187">
        <f t="shared" si="3"/>
        <v>15</v>
      </c>
    </row>
    <row r="23" spans="1:17" x14ac:dyDescent="0.2">
      <c r="A23" s="181" t="s">
        <v>68</v>
      </c>
      <c r="B23" s="188">
        <v>1821</v>
      </c>
      <c r="C23" s="189">
        <v>3333</v>
      </c>
      <c r="D23" s="192">
        <v>2803</v>
      </c>
      <c r="E23" s="257">
        <f t="shared" si="0"/>
        <v>7957</v>
      </c>
      <c r="F23" s="250">
        <v>161</v>
      </c>
      <c r="G23" s="189">
        <v>461</v>
      </c>
      <c r="H23" s="193">
        <v>337</v>
      </c>
      <c r="I23" s="187">
        <f t="shared" si="1"/>
        <v>959</v>
      </c>
      <c r="J23" s="189">
        <v>1905</v>
      </c>
      <c r="K23" s="189">
        <v>1824</v>
      </c>
      <c r="L23" s="190">
        <v>1447</v>
      </c>
      <c r="M23" s="187">
        <f t="shared" si="2"/>
        <v>5176</v>
      </c>
      <c r="N23" s="189">
        <v>183</v>
      </c>
      <c r="O23" s="189">
        <v>238</v>
      </c>
      <c r="P23" s="189">
        <v>189</v>
      </c>
      <c r="Q23" s="187">
        <f t="shared" si="3"/>
        <v>610</v>
      </c>
    </row>
    <row r="24" spans="1:17" ht="13.5" thickBot="1" x14ac:dyDescent="0.25">
      <c r="A24" s="181" t="s">
        <v>69</v>
      </c>
      <c r="B24" s="194">
        <v>1624</v>
      </c>
      <c r="C24" s="195">
        <v>2591</v>
      </c>
      <c r="D24" s="254">
        <v>2275</v>
      </c>
      <c r="E24" s="256">
        <f t="shared" si="0"/>
        <v>6490</v>
      </c>
      <c r="F24" s="251">
        <v>25</v>
      </c>
      <c r="G24" s="196">
        <v>27</v>
      </c>
      <c r="H24" s="197">
        <v>28</v>
      </c>
      <c r="I24" s="187">
        <f t="shared" si="1"/>
        <v>80</v>
      </c>
      <c r="J24" s="196">
        <v>1915</v>
      </c>
      <c r="K24" s="196">
        <v>1863</v>
      </c>
      <c r="L24" s="197">
        <v>1417</v>
      </c>
      <c r="M24" s="187">
        <f t="shared" si="2"/>
        <v>5195</v>
      </c>
      <c r="N24" s="196">
        <v>10</v>
      </c>
      <c r="O24" s="196">
        <v>6</v>
      </c>
      <c r="P24" s="196">
        <v>5</v>
      </c>
      <c r="Q24" s="187">
        <f t="shared" si="3"/>
        <v>21</v>
      </c>
    </row>
    <row r="25" spans="1:17" ht="13.5" thickBot="1" x14ac:dyDescent="0.25">
      <c r="A25" s="198" t="s">
        <v>70</v>
      </c>
      <c r="B25" s="199">
        <f t="shared" ref="B25:Q25" si="4">SUM(B6:B24)</f>
        <v>16032</v>
      </c>
      <c r="C25" s="200">
        <f t="shared" si="4"/>
        <v>26231</v>
      </c>
      <c r="D25" s="200">
        <f t="shared" si="4"/>
        <v>24223</v>
      </c>
      <c r="E25" s="201">
        <f t="shared" si="4"/>
        <v>66486</v>
      </c>
      <c r="F25" s="199">
        <f t="shared" si="4"/>
        <v>4141</v>
      </c>
      <c r="G25" s="200">
        <f t="shared" si="4"/>
        <v>6961</v>
      </c>
      <c r="H25" s="202">
        <f t="shared" si="4"/>
        <v>5500</v>
      </c>
      <c r="I25" s="201">
        <f t="shared" si="4"/>
        <v>16602</v>
      </c>
      <c r="J25" s="199">
        <f t="shared" si="4"/>
        <v>43016</v>
      </c>
      <c r="K25" s="200">
        <f t="shared" si="4"/>
        <v>37548</v>
      </c>
      <c r="L25" s="200">
        <f t="shared" si="4"/>
        <v>34886</v>
      </c>
      <c r="M25" s="201">
        <f t="shared" si="4"/>
        <v>115450</v>
      </c>
      <c r="N25" s="199">
        <f t="shared" si="4"/>
        <v>1176</v>
      </c>
      <c r="O25" s="200">
        <f t="shared" si="4"/>
        <v>1594</v>
      </c>
      <c r="P25" s="200">
        <f t="shared" si="4"/>
        <v>1332</v>
      </c>
      <c r="Q25" s="201">
        <f t="shared" si="4"/>
        <v>4102</v>
      </c>
    </row>
  </sheetData>
  <mergeCells count="5">
    <mergeCell ref="A4:A5"/>
    <mergeCell ref="B4:E4"/>
    <mergeCell ref="F4:I4"/>
    <mergeCell ref="J4:M4"/>
    <mergeCell ref="N4:Q4"/>
  </mergeCells>
  <pageMargins left="0.7" right="0.7" top="0.75" bottom="0.75" header="0.3" footer="0.3"/>
  <pageSetup paperSize="9"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T49"/>
  <sheetViews>
    <sheetView workbookViewId="0"/>
  </sheetViews>
  <sheetFormatPr defaultColWidth="8" defaultRowHeight="12.75" x14ac:dyDescent="0.2"/>
  <cols>
    <col min="1" max="1" width="21.5" style="148" customWidth="1"/>
    <col min="2" max="2" width="7.5" style="148" customWidth="1"/>
    <col min="3" max="3" width="7.625" style="148" customWidth="1"/>
    <col min="4" max="7" width="7" style="148" customWidth="1"/>
    <col min="8" max="8" width="8.375" style="148" customWidth="1"/>
    <col min="9" max="9" width="7.125" style="148" customWidth="1"/>
    <col min="10" max="10" width="8.125" style="148" customWidth="1"/>
    <col min="11" max="11" width="8.5" style="148" customWidth="1"/>
    <col min="12" max="12" width="8.125" style="148" customWidth="1"/>
    <col min="13" max="13" width="6.125" style="148" customWidth="1"/>
    <col min="14" max="14" width="8.875" style="148" customWidth="1"/>
    <col min="15" max="15" width="9.875" style="148" customWidth="1"/>
    <col min="16" max="16" width="8" style="148" customWidth="1"/>
    <col min="17" max="17" width="5.5" style="148" customWidth="1"/>
    <col min="18" max="19" width="8.125" style="148" customWidth="1"/>
    <col min="20" max="20" width="3.75" style="148" customWidth="1"/>
    <col min="21" max="254" width="7.5" style="148" customWidth="1"/>
    <col min="255" max="16384" width="8" style="148"/>
  </cols>
  <sheetData>
    <row r="1" spans="1:254" ht="18.75" x14ac:dyDescent="0.3">
      <c r="A1" s="146" t="s">
        <v>91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</row>
    <row r="2" spans="1:254" ht="18.75" x14ac:dyDescent="0.3">
      <c r="A2" s="146" t="s">
        <v>95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  <c r="IQ2" s="204"/>
      <c r="IR2" s="204"/>
      <c r="IS2" s="204"/>
      <c r="IT2" s="204"/>
    </row>
    <row r="3" spans="1:254" ht="13.5" thickBot="1" x14ac:dyDescent="0.25"/>
    <row r="4" spans="1:254" ht="13.5" thickBot="1" x14ac:dyDescent="0.25">
      <c r="A4" s="747" t="s">
        <v>46</v>
      </c>
      <c r="B4" s="747" t="s">
        <v>92</v>
      </c>
      <c r="C4" s="749" t="s">
        <v>93</v>
      </c>
      <c r="D4" s="751" t="s">
        <v>34</v>
      </c>
      <c r="E4" s="752"/>
      <c r="F4" s="752"/>
      <c r="G4" s="752"/>
      <c r="H4" s="752"/>
      <c r="I4" s="205" t="s">
        <v>39</v>
      </c>
      <c r="J4" s="206"/>
      <c r="K4" s="207"/>
      <c r="L4" s="205" t="s">
        <v>41</v>
      </c>
      <c r="M4" s="206"/>
      <c r="N4" s="206"/>
      <c r="O4" s="207"/>
      <c r="P4" s="205" t="s">
        <v>42</v>
      </c>
      <c r="Q4" s="207"/>
      <c r="R4" s="205" t="s">
        <v>43</v>
      </c>
      <c r="S4" s="207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3.5" thickBot="1" x14ac:dyDescent="0.25">
      <c r="A5" s="748"/>
      <c r="B5" s="748"/>
      <c r="C5" s="750"/>
      <c r="D5" s="208" t="s">
        <v>35</v>
      </c>
      <c r="E5" s="209" t="s">
        <v>36</v>
      </c>
      <c r="F5" s="209" t="s">
        <v>37</v>
      </c>
      <c r="G5" s="210" t="s">
        <v>38</v>
      </c>
      <c r="H5" s="211" t="s">
        <v>50</v>
      </c>
      <c r="I5" s="212" t="s">
        <v>72</v>
      </c>
      <c r="J5" s="213" t="s">
        <v>73</v>
      </c>
      <c r="K5" s="214" t="s">
        <v>74</v>
      </c>
      <c r="L5" s="215" t="s">
        <v>75</v>
      </c>
      <c r="M5" s="216" t="s">
        <v>72</v>
      </c>
      <c r="N5" s="216" t="s">
        <v>73</v>
      </c>
      <c r="O5" s="217" t="s">
        <v>74</v>
      </c>
      <c r="P5" s="212" t="s">
        <v>75</v>
      </c>
      <c r="Q5" s="214" t="s">
        <v>76</v>
      </c>
      <c r="R5" s="212" t="s">
        <v>75</v>
      </c>
      <c r="S5" s="214" t="s">
        <v>76</v>
      </c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pans="1:254" ht="15" x14ac:dyDescent="0.2">
      <c r="A6" s="218" t="s">
        <v>51</v>
      </c>
      <c r="B6" s="219">
        <v>0</v>
      </c>
      <c r="C6" s="220">
        <v>0</v>
      </c>
      <c r="D6" s="221">
        <v>2889</v>
      </c>
      <c r="E6" s="220">
        <v>3211</v>
      </c>
      <c r="F6" s="220">
        <v>5412</v>
      </c>
      <c r="G6" s="222">
        <v>1544</v>
      </c>
      <c r="H6" s="223">
        <f>SUM(D6:G6)</f>
        <v>13056</v>
      </c>
      <c r="I6" s="221">
        <v>0</v>
      </c>
      <c r="J6" s="222">
        <v>370</v>
      </c>
      <c r="K6" s="223">
        <f t="shared" ref="K6:K24" si="0">J6+I6</f>
        <v>370</v>
      </c>
      <c r="L6" s="222">
        <v>3900</v>
      </c>
      <c r="M6" s="220">
        <v>0</v>
      </c>
      <c r="N6" s="262">
        <v>2309</v>
      </c>
      <c r="O6" s="259">
        <f t="shared" ref="O6:O24" si="1">N6+M6</f>
        <v>2309</v>
      </c>
      <c r="P6" s="220">
        <v>500</v>
      </c>
      <c r="Q6" s="224">
        <v>100</v>
      </c>
      <c r="R6" s="225">
        <v>8500</v>
      </c>
      <c r="S6" s="224">
        <v>5263</v>
      </c>
    </row>
    <row r="7" spans="1:254" ht="15" x14ac:dyDescent="0.2">
      <c r="A7" s="218" t="s">
        <v>52</v>
      </c>
      <c r="B7" s="219">
        <v>0</v>
      </c>
      <c r="C7" s="220">
        <v>0</v>
      </c>
      <c r="D7" s="221">
        <v>1088</v>
      </c>
      <c r="E7" s="220">
        <v>1177</v>
      </c>
      <c r="F7" s="220">
        <v>2615</v>
      </c>
      <c r="G7" s="222">
        <v>1201</v>
      </c>
      <c r="H7" s="223">
        <f>SUM(D7:G7)</f>
        <v>6081</v>
      </c>
      <c r="I7" s="221">
        <v>217</v>
      </c>
      <c r="J7" s="222">
        <v>6869</v>
      </c>
      <c r="K7" s="223">
        <f t="shared" si="0"/>
        <v>7086</v>
      </c>
      <c r="L7" s="222">
        <v>34472</v>
      </c>
      <c r="M7" s="220">
        <v>0</v>
      </c>
      <c r="N7" s="222">
        <v>30223</v>
      </c>
      <c r="O7" s="259">
        <f t="shared" si="1"/>
        <v>30223</v>
      </c>
      <c r="P7" s="220">
        <v>800</v>
      </c>
      <c r="Q7" s="224">
        <v>135</v>
      </c>
      <c r="R7" s="220">
        <v>0</v>
      </c>
      <c r="S7" s="224">
        <v>0</v>
      </c>
    </row>
    <row r="8" spans="1:254" ht="15" x14ac:dyDescent="0.2">
      <c r="A8" s="218" t="s">
        <v>53</v>
      </c>
      <c r="B8" s="219">
        <v>0</v>
      </c>
      <c r="C8" s="220">
        <v>0</v>
      </c>
      <c r="D8" s="221">
        <v>346</v>
      </c>
      <c r="E8" s="220">
        <v>235</v>
      </c>
      <c r="F8" s="220">
        <v>517</v>
      </c>
      <c r="G8" s="222">
        <v>149</v>
      </c>
      <c r="H8" s="223">
        <f t="shared" ref="H8:H24" si="2">SUM(D8:G8)</f>
        <v>1247</v>
      </c>
      <c r="I8" s="221">
        <v>14521</v>
      </c>
      <c r="J8" s="222">
        <v>11547</v>
      </c>
      <c r="K8" s="223">
        <f t="shared" si="0"/>
        <v>26068</v>
      </c>
      <c r="L8" s="222">
        <v>156186</v>
      </c>
      <c r="M8" s="220">
        <v>50</v>
      </c>
      <c r="N8" s="222">
        <v>92119</v>
      </c>
      <c r="O8" s="259">
        <f t="shared" si="1"/>
        <v>92169</v>
      </c>
      <c r="P8" s="220">
        <v>1200</v>
      </c>
      <c r="Q8" s="224">
        <v>205</v>
      </c>
      <c r="R8" s="220">
        <v>11400</v>
      </c>
      <c r="S8" s="224">
        <v>4314</v>
      </c>
    </row>
    <row r="9" spans="1:254" ht="15" x14ac:dyDescent="0.2">
      <c r="A9" s="218" t="s">
        <v>54</v>
      </c>
      <c r="B9" s="219">
        <v>0</v>
      </c>
      <c r="C9" s="220">
        <v>0</v>
      </c>
      <c r="D9" s="221">
        <v>538</v>
      </c>
      <c r="E9" s="220">
        <v>394</v>
      </c>
      <c r="F9" s="220">
        <v>1699</v>
      </c>
      <c r="G9" s="222">
        <v>321</v>
      </c>
      <c r="H9" s="223">
        <f t="shared" si="2"/>
        <v>2952</v>
      </c>
      <c r="I9" s="221">
        <v>77</v>
      </c>
      <c r="J9" s="222">
        <v>1843</v>
      </c>
      <c r="K9" s="223">
        <f t="shared" si="0"/>
        <v>1920</v>
      </c>
      <c r="L9" s="222">
        <v>5490</v>
      </c>
      <c r="M9" s="220">
        <v>0</v>
      </c>
      <c r="N9" s="222">
        <v>8128</v>
      </c>
      <c r="O9" s="259">
        <f t="shared" si="1"/>
        <v>8128</v>
      </c>
      <c r="P9" s="220">
        <v>0</v>
      </c>
      <c r="Q9" s="224">
        <v>0</v>
      </c>
      <c r="R9" s="220">
        <v>2000</v>
      </c>
      <c r="S9" s="224">
        <v>0</v>
      </c>
    </row>
    <row r="10" spans="1:254" ht="15" x14ac:dyDescent="0.2">
      <c r="A10" s="218" t="s">
        <v>55</v>
      </c>
      <c r="B10" s="219">
        <v>0</v>
      </c>
      <c r="C10" s="220">
        <v>0</v>
      </c>
      <c r="D10" s="221">
        <v>293</v>
      </c>
      <c r="E10" s="220">
        <v>304</v>
      </c>
      <c r="F10" s="220">
        <v>646</v>
      </c>
      <c r="G10" s="222">
        <v>151</v>
      </c>
      <c r="H10" s="223">
        <f t="shared" si="2"/>
        <v>1394</v>
      </c>
      <c r="I10" s="221">
        <v>5521</v>
      </c>
      <c r="J10" s="222">
        <v>8187</v>
      </c>
      <c r="K10" s="223">
        <f t="shared" si="0"/>
        <v>13708</v>
      </c>
      <c r="L10" s="222">
        <v>55650</v>
      </c>
      <c r="M10" s="220">
        <v>0</v>
      </c>
      <c r="N10" s="222">
        <v>39956</v>
      </c>
      <c r="O10" s="259">
        <f t="shared" si="1"/>
        <v>39956</v>
      </c>
      <c r="P10" s="220">
        <v>2960</v>
      </c>
      <c r="Q10" s="224">
        <v>915</v>
      </c>
      <c r="R10" s="220">
        <v>25200</v>
      </c>
      <c r="S10" s="224">
        <v>17865</v>
      </c>
    </row>
    <row r="11" spans="1:254" ht="15" x14ac:dyDescent="0.2">
      <c r="A11" s="218" t="s">
        <v>56</v>
      </c>
      <c r="B11" s="226">
        <v>0</v>
      </c>
      <c r="C11" s="227">
        <v>0</v>
      </c>
      <c r="D11" s="228">
        <v>1378</v>
      </c>
      <c r="E11" s="220">
        <v>1531</v>
      </c>
      <c r="F11" s="220">
        <v>2479</v>
      </c>
      <c r="G11" s="222">
        <v>829</v>
      </c>
      <c r="H11" s="223">
        <f>SUM(D11:G11)</f>
        <v>6217</v>
      </c>
      <c r="I11" s="230">
        <v>0</v>
      </c>
      <c r="J11" s="229">
        <v>1347</v>
      </c>
      <c r="K11" s="231">
        <f t="shared" si="0"/>
        <v>1347</v>
      </c>
      <c r="L11" s="222">
        <v>44813</v>
      </c>
      <c r="M11" s="232">
        <v>0</v>
      </c>
      <c r="N11" s="263">
        <v>32596</v>
      </c>
      <c r="O11" s="260">
        <f t="shared" si="1"/>
        <v>32596</v>
      </c>
      <c r="P11" s="220">
        <v>2560</v>
      </c>
      <c r="Q11" s="233">
        <v>1267</v>
      </c>
      <c r="R11" s="220">
        <v>8000</v>
      </c>
      <c r="S11" s="233">
        <v>5191</v>
      </c>
    </row>
    <row r="12" spans="1:254" ht="15" x14ac:dyDescent="0.2">
      <c r="A12" s="218" t="s">
        <v>57</v>
      </c>
      <c r="B12" s="219">
        <v>0</v>
      </c>
      <c r="C12" s="220">
        <v>0</v>
      </c>
      <c r="D12" s="221">
        <v>1403</v>
      </c>
      <c r="E12" s="220">
        <v>1649</v>
      </c>
      <c r="F12" s="220">
        <v>4204</v>
      </c>
      <c r="G12" s="222">
        <v>1451</v>
      </c>
      <c r="H12" s="223">
        <f t="shared" si="2"/>
        <v>8707</v>
      </c>
      <c r="I12" s="221">
        <v>356</v>
      </c>
      <c r="J12" s="222">
        <v>6153</v>
      </c>
      <c r="K12" s="223">
        <f t="shared" si="0"/>
        <v>6509</v>
      </c>
      <c r="L12" s="222">
        <v>30530</v>
      </c>
      <c r="M12" s="220">
        <v>0</v>
      </c>
      <c r="N12" s="222">
        <v>26168</v>
      </c>
      <c r="O12" s="259">
        <f t="shared" si="1"/>
        <v>26168</v>
      </c>
      <c r="P12" s="220">
        <v>520</v>
      </c>
      <c r="Q12" s="224">
        <v>423</v>
      </c>
      <c r="R12" s="220">
        <v>2000</v>
      </c>
      <c r="S12" s="224">
        <v>904</v>
      </c>
    </row>
    <row r="13" spans="1:254" ht="15" x14ac:dyDescent="0.2">
      <c r="A13" s="218" t="s">
        <v>58</v>
      </c>
      <c r="B13" s="219">
        <v>0</v>
      </c>
      <c r="C13" s="220">
        <v>0</v>
      </c>
      <c r="D13" s="221">
        <v>209</v>
      </c>
      <c r="E13" s="220">
        <v>123</v>
      </c>
      <c r="F13" s="220">
        <v>262</v>
      </c>
      <c r="G13" s="222">
        <v>31</v>
      </c>
      <c r="H13" s="223">
        <f t="shared" si="2"/>
        <v>625</v>
      </c>
      <c r="I13" s="221">
        <v>3732</v>
      </c>
      <c r="J13" s="222">
        <v>7564</v>
      </c>
      <c r="K13" s="223">
        <f t="shared" si="0"/>
        <v>11296</v>
      </c>
      <c r="L13" s="222">
        <v>25652</v>
      </c>
      <c r="M13" s="220">
        <v>0</v>
      </c>
      <c r="N13" s="222">
        <v>24457</v>
      </c>
      <c r="O13" s="259">
        <f t="shared" si="1"/>
        <v>24457</v>
      </c>
      <c r="P13" s="220">
        <v>150</v>
      </c>
      <c r="Q13" s="224">
        <v>46</v>
      </c>
      <c r="R13" s="220">
        <v>4673</v>
      </c>
      <c r="S13" s="224">
        <v>3914</v>
      </c>
      <c r="T13" s="234"/>
    </row>
    <row r="14" spans="1:254" ht="15" x14ac:dyDescent="0.2">
      <c r="A14" s="218" t="s">
        <v>59</v>
      </c>
      <c r="B14" s="219">
        <v>0</v>
      </c>
      <c r="C14" s="220">
        <v>0</v>
      </c>
      <c r="D14" s="221">
        <v>784</v>
      </c>
      <c r="E14" s="220">
        <v>651</v>
      </c>
      <c r="F14" s="220">
        <v>1101</v>
      </c>
      <c r="G14" s="222">
        <v>477</v>
      </c>
      <c r="H14" s="223">
        <f t="shared" si="2"/>
        <v>3013</v>
      </c>
      <c r="I14" s="221">
        <v>42</v>
      </c>
      <c r="J14" s="222">
        <v>1733</v>
      </c>
      <c r="K14" s="223">
        <f t="shared" si="0"/>
        <v>1775</v>
      </c>
      <c r="L14" s="222">
        <v>28520</v>
      </c>
      <c r="M14" s="220">
        <v>0</v>
      </c>
      <c r="N14" s="222">
        <v>20954</v>
      </c>
      <c r="O14" s="259">
        <f t="shared" si="1"/>
        <v>20954</v>
      </c>
      <c r="P14" s="220">
        <v>100</v>
      </c>
      <c r="Q14" s="224">
        <v>0</v>
      </c>
      <c r="R14" s="220">
        <v>3000</v>
      </c>
      <c r="S14" s="224">
        <v>2704</v>
      </c>
    </row>
    <row r="15" spans="1:254" ht="15" x14ac:dyDescent="0.2">
      <c r="A15" s="218" t="s">
        <v>60</v>
      </c>
      <c r="B15" s="219">
        <v>0</v>
      </c>
      <c r="C15" s="220">
        <v>0</v>
      </c>
      <c r="D15" s="221">
        <v>1813</v>
      </c>
      <c r="E15" s="220">
        <v>1316</v>
      </c>
      <c r="F15" s="220">
        <v>3446</v>
      </c>
      <c r="G15" s="222">
        <v>731</v>
      </c>
      <c r="H15" s="223">
        <f t="shared" si="2"/>
        <v>7306</v>
      </c>
      <c r="I15" s="221">
        <v>0</v>
      </c>
      <c r="J15" s="222">
        <v>220</v>
      </c>
      <c r="K15" s="223">
        <f t="shared" si="0"/>
        <v>220</v>
      </c>
      <c r="L15" s="222">
        <v>6470</v>
      </c>
      <c r="M15" s="220">
        <v>0</v>
      </c>
      <c r="N15" s="222">
        <v>5044</v>
      </c>
      <c r="O15" s="259">
        <f t="shared" si="1"/>
        <v>5044</v>
      </c>
      <c r="P15" s="220">
        <v>510</v>
      </c>
      <c r="Q15" s="224">
        <v>150</v>
      </c>
      <c r="R15" s="220">
        <v>0</v>
      </c>
      <c r="S15" s="224">
        <v>0</v>
      </c>
    </row>
    <row r="16" spans="1:254" ht="15" x14ac:dyDescent="0.2">
      <c r="A16" s="218" t="s">
        <v>61</v>
      </c>
      <c r="B16" s="219">
        <v>0</v>
      </c>
      <c r="C16" s="220">
        <v>0</v>
      </c>
      <c r="D16" s="221">
        <v>991</v>
      </c>
      <c r="E16" s="220">
        <v>634</v>
      </c>
      <c r="F16" s="220">
        <v>1781</v>
      </c>
      <c r="G16" s="222">
        <v>446</v>
      </c>
      <c r="H16" s="223">
        <f t="shared" si="2"/>
        <v>3852</v>
      </c>
      <c r="I16" s="221">
        <v>0</v>
      </c>
      <c r="J16" s="222">
        <v>192</v>
      </c>
      <c r="K16" s="223">
        <f t="shared" si="0"/>
        <v>192</v>
      </c>
      <c r="L16" s="222">
        <v>8400</v>
      </c>
      <c r="M16" s="220">
        <v>0</v>
      </c>
      <c r="N16" s="222">
        <v>8963</v>
      </c>
      <c r="O16" s="259">
        <f t="shared" si="1"/>
        <v>8963</v>
      </c>
      <c r="P16" s="220">
        <v>0</v>
      </c>
      <c r="Q16" s="224">
        <v>0</v>
      </c>
      <c r="R16" s="220">
        <v>1700</v>
      </c>
      <c r="S16" s="224">
        <v>898</v>
      </c>
    </row>
    <row r="17" spans="1:254" ht="15" x14ac:dyDescent="0.2">
      <c r="A17" s="218" t="s">
        <v>62</v>
      </c>
      <c r="B17" s="219">
        <v>0</v>
      </c>
      <c r="C17" s="220">
        <v>0</v>
      </c>
      <c r="D17" s="221">
        <v>1764</v>
      </c>
      <c r="E17" s="220">
        <v>1899</v>
      </c>
      <c r="F17" s="220">
        <v>3878</v>
      </c>
      <c r="G17" s="222">
        <v>1890</v>
      </c>
      <c r="H17" s="223">
        <f t="shared" si="2"/>
        <v>9431</v>
      </c>
      <c r="I17" s="221">
        <v>20</v>
      </c>
      <c r="J17" s="222">
        <v>4390</v>
      </c>
      <c r="K17" s="223">
        <f t="shared" si="0"/>
        <v>4410</v>
      </c>
      <c r="L17" s="222">
        <v>28330</v>
      </c>
      <c r="M17" s="220">
        <v>30</v>
      </c>
      <c r="N17" s="222">
        <v>27715</v>
      </c>
      <c r="O17" s="259">
        <f t="shared" si="1"/>
        <v>27745</v>
      </c>
      <c r="P17" s="220">
        <v>2000</v>
      </c>
      <c r="Q17" s="224">
        <v>704</v>
      </c>
      <c r="R17" s="220">
        <v>3200</v>
      </c>
      <c r="S17" s="224">
        <v>2338</v>
      </c>
    </row>
    <row r="18" spans="1:254" ht="15" x14ac:dyDescent="0.2">
      <c r="A18" s="218" t="s">
        <v>63</v>
      </c>
      <c r="B18" s="219">
        <v>0</v>
      </c>
      <c r="C18" s="220">
        <v>0</v>
      </c>
      <c r="D18" s="221">
        <v>3543</v>
      </c>
      <c r="E18" s="220">
        <v>5714</v>
      </c>
      <c r="F18" s="220">
        <v>5902</v>
      </c>
      <c r="G18" s="222">
        <v>1600</v>
      </c>
      <c r="H18" s="223">
        <f t="shared" si="2"/>
        <v>16759</v>
      </c>
      <c r="I18" s="221">
        <v>0</v>
      </c>
      <c r="J18" s="222">
        <v>313</v>
      </c>
      <c r="K18" s="223">
        <f t="shared" si="0"/>
        <v>313</v>
      </c>
      <c r="L18" s="222">
        <v>5990</v>
      </c>
      <c r="M18" s="220">
        <v>0</v>
      </c>
      <c r="N18" s="222">
        <v>6263</v>
      </c>
      <c r="O18" s="259">
        <f t="shared" si="1"/>
        <v>6263</v>
      </c>
      <c r="P18" s="220">
        <v>800</v>
      </c>
      <c r="Q18" s="224">
        <v>302</v>
      </c>
      <c r="R18" s="220">
        <v>8500</v>
      </c>
      <c r="S18" s="224">
        <v>3876</v>
      </c>
    </row>
    <row r="19" spans="1:254" ht="15" x14ac:dyDescent="0.2">
      <c r="A19" s="218" t="s">
        <v>64</v>
      </c>
      <c r="B19" s="219">
        <v>0</v>
      </c>
      <c r="C19" s="220">
        <v>0</v>
      </c>
      <c r="D19" s="221">
        <v>180</v>
      </c>
      <c r="E19" s="220">
        <v>177</v>
      </c>
      <c r="F19" s="220">
        <v>427</v>
      </c>
      <c r="G19" s="222">
        <v>122</v>
      </c>
      <c r="H19" s="223">
        <f t="shared" si="2"/>
        <v>906</v>
      </c>
      <c r="I19" s="221">
        <v>48</v>
      </c>
      <c r="J19" s="222">
        <v>6082</v>
      </c>
      <c r="K19" s="223">
        <f t="shared" si="0"/>
        <v>6130</v>
      </c>
      <c r="L19" s="222">
        <v>36568</v>
      </c>
      <c r="M19" s="220">
        <v>0</v>
      </c>
      <c r="N19" s="222">
        <v>35071</v>
      </c>
      <c r="O19" s="259">
        <f t="shared" si="1"/>
        <v>35071</v>
      </c>
      <c r="P19" s="220">
        <v>0</v>
      </c>
      <c r="Q19" s="224">
        <v>0</v>
      </c>
      <c r="R19" s="220">
        <v>15000</v>
      </c>
      <c r="S19" s="224">
        <v>12581</v>
      </c>
    </row>
    <row r="20" spans="1:254" ht="15" x14ac:dyDescent="0.2">
      <c r="A20" s="218" t="s">
        <v>65</v>
      </c>
      <c r="B20" s="219">
        <v>0</v>
      </c>
      <c r="C20" s="220">
        <v>0</v>
      </c>
      <c r="D20" s="221">
        <v>217</v>
      </c>
      <c r="E20" s="220">
        <v>185</v>
      </c>
      <c r="F20" s="220">
        <v>313</v>
      </c>
      <c r="G20" s="222">
        <v>132</v>
      </c>
      <c r="H20" s="223">
        <f t="shared" si="2"/>
        <v>847</v>
      </c>
      <c r="I20" s="221">
        <v>1758</v>
      </c>
      <c r="J20" s="222">
        <v>4715</v>
      </c>
      <c r="K20" s="223">
        <f t="shared" si="0"/>
        <v>6473</v>
      </c>
      <c r="L20" s="222">
        <v>52354</v>
      </c>
      <c r="M20" s="220">
        <v>0</v>
      </c>
      <c r="N20" s="222">
        <v>43912</v>
      </c>
      <c r="O20" s="259">
        <f t="shared" si="1"/>
        <v>43912</v>
      </c>
      <c r="P20" s="220">
        <v>400</v>
      </c>
      <c r="Q20" s="224">
        <v>140</v>
      </c>
      <c r="R20" s="220">
        <v>9800</v>
      </c>
      <c r="S20" s="224">
        <v>7112</v>
      </c>
    </row>
    <row r="21" spans="1:254" ht="15" x14ac:dyDescent="0.2">
      <c r="A21" s="218" t="s">
        <v>66</v>
      </c>
      <c r="B21" s="219">
        <v>0</v>
      </c>
      <c r="C21" s="220">
        <v>0</v>
      </c>
      <c r="D21" s="221">
        <v>2693</v>
      </c>
      <c r="E21" s="220">
        <v>2365</v>
      </c>
      <c r="F21" s="220">
        <v>3326</v>
      </c>
      <c r="G21" s="222">
        <v>1389</v>
      </c>
      <c r="H21" s="223">
        <f t="shared" si="2"/>
        <v>9773</v>
      </c>
      <c r="I21" s="221">
        <v>0</v>
      </c>
      <c r="J21" s="222">
        <v>1114</v>
      </c>
      <c r="K21" s="223">
        <f t="shared" si="0"/>
        <v>1114</v>
      </c>
      <c r="L21" s="222">
        <v>14589</v>
      </c>
      <c r="M21" s="220">
        <v>0</v>
      </c>
      <c r="N21" s="222">
        <v>9534</v>
      </c>
      <c r="O21" s="259">
        <f t="shared" si="1"/>
        <v>9534</v>
      </c>
      <c r="P21" s="220">
        <v>0</v>
      </c>
      <c r="Q21" s="224">
        <v>0</v>
      </c>
      <c r="R21" s="220">
        <v>700</v>
      </c>
      <c r="S21" s="224">
        <v>0</v>
      </c>
    </row>
    <row r="22" spans="1:254" ht="15" x14ac:dyDescent="0.2">
      <c r="A22" s="218" t="s">
        <v>67</v>
      </c>
      <c r="B22" s="219">
        <v>0</v>
      </c>
      <c r="C22" s="220">
        <v>0</v>
      </c>
      <c r="D22" s="221">
        <v>1790</v>
      </c>
      <c r="E22" s="220">
        <v>2217</v>
      </c>
      <c r="F22" s="220">
        <v>4854</v>
      </c>
      <c r="G22" s="222">
        <v>1514</v>
      </c>
      <c r="H22" s="223">
        <f t="shared" si="2"/>
        <v>10375</v>
      </c>
      <c r="I22" s="221">
        <v>0</v>
      </c>
      <c r="J22" s="222">
        <v>706</v>
      </c>
      <c r="K22" s="223">
        <f t="shared" si="0"/>
        <v>706</v>
      </c>
      <c r="L22" s="222">
        <v>8400</v>
      </c>
      <c r="M22" s="220">
        <v>0</v>
      </c>
      <c r="N22" s="222">
        <v>6305</v>
      </c>
      <c r="O22" s="259">
        <f t="shared" si="1"/>
        <v>6305</v>
      </c>
      <c r="P22" s="220">
        <v>0</v>
      </c>
      <c r="Q22" s="224">
        <v>0</v>
      </c>
      <c r="R22" s="220">
        <v>0</v>
      </c>
      <c r="S22" s="224">
        <v>10</v>
      </c>
    </row>
    <row r="23" spans="1:254" ht="15" x14ac:dyDescent="0.2">
      <c r="A23" s="218" t="s">
        <v>68</v>
      </c>
      <c r="B23" s="219">
        <v>0</v>
      </c>
      <c r="C23" s="220">
        <v>0</v>
      </c>
      <c r="D23" s="221">
        <v>2381</v>
      </c>
      <c r="E23" s="220">
        <v>3001</v>
      </c>
      <c r="F23" s="220">
        <v>5758</v>
      </c>
      <c r="G23" s="222">
        <v>1544</v>
      </c>
      <c r="H23" s="223">
        <f t="shared" si="2"/>
        <v>12684</v>
      </c>
      <c r="I23" s="221">
        <v>3</v>
      </c>
      <c r="J23" s="222">
        <v>694</v>
      </c>
      <c r="K23" s="223">
        <f t="shared" si="0"/>
        <v>697</v>
      </c>
      <c r="L23" s="222">
        <v>7545</v>
      </c>
      <c r="M23" s="220">
        <v>4</v>
      </c>
      <c r="N23" s="222">
        <v>7844</v>
      </c>
      <c r="O23" s="259">
        <f t="shared" si="1"/>
        <v>7848</v>
      </c>
      <c r="P23" s="220">
        <v>500</v>
      </c>
      <c r="Q23" s="224">
        <v>162</v>
      </c>
      <c r="R23" s="220">
        <v>4000</v>
      </c>
      <c r="S23" s="224">
        <v>2729</v>
      </c>
    </row>
    <row r="24" spans="1:254" ht="15.75" thickBot="1" x14ac:dyDescent="0.25">
      <c r="A24" s="218" t="s">
        <v>69</v>
      </c>
      <c r="B24" s="235">
        <v>0</v>
      </c>
      <c r="C24" s="236">
        <v>0</v>
      </c>
      <c r="D24" s="237">
        <v>2729</v>
      </c>
      <c r="E24" s="220">
        <v>3284</v>
      </c>
      <c r="F24" s="236">
        <v>6018</v>
      </c>
      <c r="G24" s="238">
        <v>1289</v>
      </c>
      <c r="H24" s="223">
        <f t="shared" si="2"/>
        <v>13320</v>
      </c>
      <c r="I24" s="237">
        <v>0</v>
      </c>
      <c r="J24" s="238">
        <v>95</v>
      </c>
      <c r="K24" s="239">
        <f t="shared" si="0"/>
        <v>95</v>
      </c>
      <c r="L24" s="238">
        <v>3950</v>
      </c>
      <c r="M24" s="236">
        <v>0</v>
      </c>
      <c r="N24" s="238">
        <v>4145</v>
      </c>
      <c r="O24" s="261">
        <f t="shared" si="1"/>
        <v>4145</v>
      </c>
      <c r="P24" s="236">
        <v>0</v>
      </c>
      <c r="Q24" s="224">
        <v>0</v>
      </c>
      <c r="R24" s="240">
        <v>0</v>
      </c>
      <c r="S24" s="224">
        <v>0</v>
      </c>
    </row>
    <row r="25" spans="1:254" ht="15" thickBot="1" x14ac:dyDescent="0.25">
      <c r="A25" s="241" t="s">
        <v>70</v>
      </c>
      <c r="B25" s="242">
        <f t="shared" ref="B25:S25" si="3">SUM(B6:B24)</f>
        <v>0</v>
      </c>
      <c r="C25" s="243">
        <f t="shared" si="3"/>
        <v>0</v>
      </c>
      <c r="D25" s="244">
        <f>SUM(D6:D24)</f>
        <v>27029</v>
      </c>
      <c r="E25" s="244">
        <f>SUM(E6:E24)</f>
        <v>30067</v>
      </c>
      <c r="F25" s="244">
        <f>SUM(F6:F24)</f>
        <v>54638</v>
      </c>
      <c r="G25" s="244">
        <f>SUM(G6:G24)</f>
        <v>16811</v>
      </c>
      <c r="H25" s="245">
        <f t="shared" si="3"/>
        <v>128545</v>
      </c>
      <c r="I25" s="244">
        <f t="shared" si="3"/>
        <v>26295</v>
      </c>
      <c r="J25" s="246">
        <f t="shared" si="3"/>
        <v>64134</v>
      </c>
      <c r="K25" s="245">
        <f t="shared" si="3"/>
        <v>90429</v>
      </c>
      <c r="L25" s="247">
        <f t="shared" si="3"/>
        <v>557809</v>
      </c>
      <c r="M25" s="243">
        <f t="shared" si="3"/>
        <v>84</v>
      </c>
      <c r="N25" s="243">
        <f t="shared" si="3"/>
        <v>431706</v>
      </c>
      <c r="O25" s="248">
        <f t="shared" si="3"/>
        <v>431790</v>
      </c>
      <c r="P25" s="244">
        <f t="shared" si="3"/>
        <v>13000</v>
      </c>
      <c r="Q25" s="245">
        <f t="shared" si="3"/>
        <v>4549</v>
      </c>
      <c r="R25" s="244">
        <f t="shared" si="3"/>
        <v>107673</v>
      </c>
      <c r="S25" s="245">
        <f t="shared" si="3"/>
        <v>69699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7" spans="1:254" x14ac:dyDescent="0.2">
      <c r="L27" s="175"/>
    </row>
    <row r="31" spans="1:254" x14ac:dyDescent="0.2">
      <c r="B31" s="175"/>
    </row>
    <row r="32" spans="1:254" x14ac:dyDescent="0.2">
      <c r="B32" s="175"/>
    </row>
    <row r="33" spans="2:2" x14ac:dyDescent="0.2">
      <c r="B33" s="175"/>
    </row>
    <row r="34" spans="2:2" x14ac:dyDescent="0.2">
      <c r="B34" s="175"/>
    </row>
    <row r="35" spans="2:2" x14ac:dyDescent="0.2">
      <c r="B35" s="175"/>
    </row>
    <row r="36" spans="2:2" x14ac:dyDescent="0.2">
      <c r="B36" s="175"/>
    </row>
    <row r="37" spans="2:2" x14ac:dyDescent="0.2">
      <c r="B37" s="175"/>
    </row>
    <row r="38" spans="2:2" x14ac:dyDescent="0.2">
      <c r="B38" s="175"/>
    </row>
    <row r="39" spans="2:2" x14ac:dyDescent="0.2">
      <c r="B39" s="175"/>
    </row>
    <row r="40" spans="2:2" x14ac:dyDescent="0.2">
      <c r="B40" s="175"/>
    </row>
    <row r="41" spans="2:2" x14ac:dyDescent="0.2">
      <c r="B41" s="175"/>
    </row>
    <row r="42" spans="2:2" x14ac:dyDescent="0.2">
      <c r="B42" s="175"/>
    </row>
    <row r="43" spans="2:2" x14ac:dyDescent="0.2">
      <c r="B43" s="175"/>
    </row>
    <row r="44" spans="2:2" x14ac:dyDescent="0.2">
      <c r="B44" s="175"/>
    </row>
    <row r="45" spans="2:2" x14ac:dyDescent="0.2">
      <c r="B45" s="175"/>
    </row>
    <row r="46" spans="2:2" x14ac:dyDescent="0.2">
      <c r="B46" s="175"/>
    </row>
    <row r="47" spans="2:2" x14ac:dyDescent="0.2">
      <c r="B47" s="175"/>
    </row>
    <row r="48" spans="2:2" x14ac:dyDescent="0.2">
      <c r="B48" s="175"/>
    </row>
    <row r="49" spans="2:2" x14ac:dyDescent="0.2">
      <c r="B49" s="175"/>
    </row>
  </sheetData>
  <mergeCells count="4">
    <mergeCell ref="A4:A5"/>
    <mergeCell ref="B4:B5"/>
    <mergeCell ref="C4:C5"/>
    <mergeCell ref="D4:H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S33"/>
  <sheetViews>
    <sheetView zoomScale="80" zoomScaleNormal="80" workbookViewId="0"/>
  </sheetViews>
  <sheetFormatPr defaultColWidth="8" defaultRowHeight="12.75" x14ac:dyDescent="0.2"/>
  <cols>
    <col min="1" max="1" width="9.125" style="148" customWidth="1"/>
    <col min="2" max="2" width="7.5" style="148" customWidth="1"/>
    <col min="3" max="11" width="10.625" style="148" customWidth="1"/>
    <col min="12" max="12" width="7.375" style="148" customWidth="1"/>
    <col min="13" max="14" width="8.625" style="148" customWidth="1"/>
    <col min="15" max="15" width="8.5" style="148" customWidth="1"/>
    <col min="16" max="16" width="8.875" style="148" bestFit="1" customWidth="1"/>
    <col min="17" max="17" width="8.5" style="148" customWidth="1"/>
    <col min="18" max="18" width="7.5" style="148" customWidth="1"/>
    <col min="19" max="19" width="10.125" style="148" bestFit="1" customWidth="1"/>
    <col min="20" max="253" width="7.5" style="148" customWidth="1"/>
    <col min="254" max="16384" width="8" style="148"/>
  </cols>
  <sheetData>
    <row r="1" spans="1:19" ht="18.75" x14ac:dyDescent="0.2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9" ht="18.75" x14ac:dyDescent="0.2">
      <c r="A2" s="146" t="s">
        <v>96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9" ht="13.5" thickBo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9" ht="13.5" customHeight="1" thickBot="1" x14ac:dyDescent="0.25">
      <c r="A4" s="720" t="s">
        <v>2</v>
      </c>
      <c r="B4" s="721"/>
      <c r="C4" s="722" t="s">
        <v>3</v>
      </c>
      <c r="D4" s="723"/>
      <c r="E4" s="723"/>
      <c r="F4" s="723"/>
      <c r="G4" s="723"/>
      <c r="H4" s="723"/>
      <c r="I4" s="723"/>
      <c r="J4" s="723"/>
      <c r="K4" s="723"/>
      <c r="L4" s="698" t="s">
        <v>4</v>
      </c>
      <c r="M4" s="726" t="s">
        <v>5</v>
      </c>
      <c r="N4" s="727"/>
      <c r="O4" s="727"/>
      <c r="P4" s="727"/>
      <c r="Q4" s="698" t="s">
        <v>6</v>
      </c>
    </row>
    <row r="5" spans="1:19" ht="14.25" customHeight="1" thickTop="1" x14ac:dyDescent="0.2">
      <c r="A5" s="710"/>
      <c r="B5" s="717"/>
      <c r="C5" s="704" t="s">
        <v>7</v>
      </c>
      <c r="D5" s="703"/>
      <c r="E5" s="703"/>
      <c r="F5" s="703"/>
      <c r="G5" s="713" t="s">
        <v>8</v>
      </c>
      <c r="H5" s="714"/>
      <c r="I5" s="714"/>
      <c r="J5" s="715"/>
      <c r="K5" s="716" t="s">
        <v>9</v>
      </c>
      <c r="L5" s="724"/>
      <c r="M5" s="719" t="s">
        <v>10</v>
      </c>
      <c r="N5" s="703"/>
      <c r="O5" s="719" t="s">
        <v>11</v>
      </c>
      <c r="P5" s="703"/>
      <c r="Q5" s="699"/>
    </row>
    <row r="6" spans="1:19" x14ac:dyDescent="0.2">
      <c r="A6" s="710"/>
      <c r="B6" s="717"/>
      <c r="C6" s="704" t="s">
        <v>12</v>
      </c>
      <c r="D6" s="703"/>
      <c r="E6" s="704" t="s">
        <v>13</v>
      </c>
      <c r="F6" s="700" t="s">
        <v>14</v>
      </c>
      <c r="G6" s="702" t="s">
        <v>12</v>
      </c>
      <c r="H6" s="703"/>
      <c r="I6" s="704" t="s">
        <v>13</v>
      </c>
      <c r="J6" s="700" t="s">
        <v>15</v>
      </c>
      <c r="K6" s="717"/>
      <c r="L6" s="724"/>
      <c r="M6" s="703"/>
      <c r="N6" s="703"/>
      <c r="O6" s="703"/>
      <c r="P6" s="703"/>
      <c r="Q6" s="699"/>
    </row>
    <row r="7" spans="1:19" ht="13.5" thickBot="1" x14ac:dyDescent="0.25">
      <c r="A7" s="710"/>
      <c r="B7" s="717"/>
      <c r="C7" s="151" t="s">
        <v>16</v>
      </c>
      <c r="D7" s="151" t="s">
        <v>17</v>
      </c>
      <c r="E7" s="703"/>
      <c r="F7" s="701"/>
      <c r="G7" s="152" t="s">
        <v>16</v>
      </c>
      <c r="H7" s="153" t="s">
        <v>17</v>
      </c>
      <c r="I7" s="705"/>
      <c r="J7" s="701"/>
      <c r="K7" s="718"/>
      <c r="L7" s="725"/>
      <c r="M7" s="268" t="s">
        <v>18</v>
      </c>
      <c r="N7" s="268" t="s">
        <v>19</v>
      </c>
      <c r="O7" s="268" t="s">
        <v>18</v>
      </c>
      <c r="P7" s="268" t="s">
        <v>19</v>
      </c>
      <c r="Q7" s="267" t="s">
        <v>18</v>
      </c>
    </row>
    <row r="8" spans="1:19" ht="13.5" thickBot="1" x14ac:dyDescent="0.25">
      <c r="A8" s="709" t="s">
        <v>20</v>
      </c>
      <c r="B8" s="156" t="s">
        <v>21</v>
      </c>
      <c r="C8" s="157">
        <v>3470</v>
      </c>
      <c r="D8" s="157">
        <v>2402</v>
      </c>
      <c r="E8" s="157">
        <v>9554</v>
      </c>
      <c r="F8" s="158">
        <f>SUM(C8:E8)</f>
        <v>15426</v>
      </c>
      <c r="G8" s="159">
        <v>178</v>
      </c>
      <c r="H8" s="158">
        <v>22</v>
      </c>
      <c r="I8" s="158">
        <v>32</v>
      </c>
      <c r="J8" s="160">
        <f>SUM(G8:I8)</f>
        <v>232</v>
      </c>
      <c r="K8" s="161">
        <f>F8+J8</f>
        <v>15658</v>
      </c>
      <c r="L8" s="162">
        <v>4</v>
      </c>
      <c r="M8" s="157">
        <v>14153</v>
      </c>
      <c r="N8" s="157">
        <v>1777077</v>
      </c>
      <c r="O8" s="157">
        <v>895</v>
      </c>
      <c r="P8" s="157">
        <v>98151</v>
      </c>
      <c r="Q8" s="162">
        <v>4</v>
      </c>
      <c r="R8" s="175"/>
      <c r="S8" s="175"/>
    </row>
    <row r="9" spans="1:19" x14ac:dyDescent="0.2">
      <c r="A9" s="710"/>
      <c r="B9" s="163" t="s">
        <v>22</v>
      </c>
      <c r="C9" s="164">
        <v>5371</v>
      </c>
      <c r="D9" s="164">
        <v>1223</v>
      </c>
      <c r="E9" s="164">
        <v>18356</v>
      </c>
      <c r="F9" s="164">
        <f>SUM(C9:E9)</f>
        <v>24950</v>
      </c>
      <c r="G9" s="165">
        <v>130</v>
      </c>
      <c r="H9" s="164">
        <v>8</v>
      </c>
      <c r="I9" s="164">
        <v>117</v>
      </c>
      <c r="J9" s="166">
        <f>SUM(G9:I9)</f>
        <v>255</v>
      </c>
      <c r="K9" s="167">
        <f>F9+J9</f>
        <v>25205</v>
      </c>
      <c r="L9" s="168">
        <v>16</v>
      </c>
      <c r="M9" s="164">
        <v>20151</v>
      </c>
      <c r="N9" s="164">
        <v>1453212</v>
      </c>
      <c r="O9" s="164">
        <v>4119</v>
      </c>
      <c r="P9" s="164">
        <v>290674</v>
      </c>
      <c r="Q9" s="168">
        <v>16</v>
      </c>
      <c r="R9" s="175"/>
      <c r="S9" s="175"/>
    </row>
    <row r="10" spans="1:19" x14ac:dyDescent="0.2">
      <c r="A10" s="710"/>
      <c r="B10" s="163" t="s">
        <v>23</v>
      </c>
      <c r="C10" s="164">
        <v>4490</v>
      </c>
      <c r="D10" s="164">
        <v>889</v>
      </c>
      <c r="E10" s="164">
        <v>19194</v>
      </c>
      <c r="F10" s="164">
        <f>SUM(C10:E10)</f>
        <v>24573</v>
      </c>
      <c r="G10" s="165">
        <v>144</v>
      </c>
      <c r="H10" s="164">
        <v>10</v>
      </c>
      <c r="I10" s="164">
        <v>51</v>
      </c>
      <c r="J10" s="166">
        <f>SUM(G10:I10)</f>
        <v>205</v>
      </c>
      <c r="K10" s="167">
        <f>F10+J10</f>
        <v>24778</v>
      </c>
      <c r="L10" s="168">
        <v>0</v>
      </c>
      <c r="M10" s="164">
        <v>18543</v>
      </c>
      <c r="N10" s="164">
        <v>825639</v>
      </c>
      <c r="O10" s="164">
        <v>5252</v>
      </c>
      <c r="P10" s="164">
        <v>229175</v>
      </c>
      <c r="Q10" s="168">
        <v>0</v>
      </c>
      <c r="R10" s="175"/>
      <c r="S10" s="175"/>
    </row>
    <row r="11" spans="1:19" ht="13.5" thickBot="1" x14ac:dyDescent="0.25">
      <c r="A11" s="711"/>
      <c r="B11" s="169" t="s">
        <v>24</v>
      </c>
      <c r="C11" s="170">
        <f>SUM(C8:C10)</f>
        <v>13331</v>
      </c>
      <c r="D11" s="170">
        <f t="shared" ref="D11:F11" si="0">SUM(D8:D10)</f>
        <v>4514</v>
      </c>
      <c r="E11" s="170">
        <f t="shared" si="0"/>
        <v>47104</v>
      </c>
      <c r="F11" s="170">
        <f t="shared" si="0"/>
        <v>64949</v>
      </c>
      <c r="G11" s="170">
        <f>SUM(G8:G10)</f>
        <v>452</v>
      </c>
      <c r="H11" s="170">
        <f t="shared" ref="H11:K11" si="1">SUM(H8:H10)</f>
        <v>40</v>
      </c>
      <c r="I11" s="170">
        <f t="shared" si="1"/>
        <v>200</v>
      </c>
      <c r="J11" s="171">
        <f t="shared" si="1"/>
        <v>692</v>
      </c>
      <c r="K11" s="170">
        <f t="shared" si="1"/>
        <v>65641</v>
      </c>
      <c r="L11" s="172">
        <v>20</v>
      </c>
      <c r="M11" s="170">
        <f>SUM(M8:M10)</f>
        <v>52847</v>
      </c>
      <c r="N11" s="170">
        <f>SUM(N8:N10)</f>
        <v>4055928</v>
      </c>
      <c r="O11" s="170">
        <f>SUM(O8:O10)</f>
        <v>10266</v>
      </c>
      <c r="P11" s="170">
        <f>SUM(P8:P10)</f>
        <v>618000</v>
      </c>
      <c r="Q11" s="170">
        <f>SUM(Q8:Q10)</f>
        <v>20</v>
      </c>
      <c r="R11" s="175"/>
      <c r="S11" s="175"/>
    </row>
    <row r="12" spans="1:19" ht="13.5" thickBot="1" x14ac:dyDescent="0.25">
      <c r="A12" s="709" t="s">
        <v>25</v>
      </c>
      <c r="B12" s="156" t="s">
        <v>21</v>
      </c>
      <c r="C12" s="157">
        <v>1421</v>
      </c>
      <c r="D12" s="157">
        <v>364</v>
      </c>
      <c r="E12" s="157">
        <v>2167</v>
      </c>
      <c r="F12" s="164">
        <f>SUM(C12:E12)</f>
        <v>3952</v>
      </c>
      <c r="G12" s="173">
        <v>277</v>
      </c>
      <c r="H12" s="157">
        <v>25</v>
      </c>
      <c r="I12" s="157">
        <v>38</v>
      </c>
      <c r="J12" s="166">
        <f>SUM(G12:I12)</f>
        <v>340</v>
      </c>
      <c r="K12" s="167">
        <f>F12+J12</f>
        <v>4292</v>
      </c>
      <c r="L12" s="162">
        <v>0</v>
      </c>
      <c r="M12" s="157">
        <v>3420</v>
      </c>
      <c r="N12" s="157">
        <v>185297</v>
      </c>
      <c r="O12" s="157">
        <v>539</v>
      </c>
      <c r="P12" s="157">
        <v>27983</v>
      </c>
      <c r="Q12" s="162">
        <v>5</v>
      </c>
      <c r="R12" s="175"/>
      <c r="S12" s="175"/>
    </row>
    <row r="13" spans="1:19" x14ac:dyDescent="0.2">
      <c r="A13" s="710"/>
      <c r="B13" s="163" t="s">
        <v>22</v>
      </c>
      <c r="C13" s="164">
        <v>1955</v>
      </c>
      <c r="D13" s="164">
        <v>471</v>
      </c>
      <c r="E13" s="164">
        <v>3618</v>
      </c>
      <c r="F13" s="164">
        <f t="shared" ref="F13:F27" si="2">SUM(C13:E13)</f>
        <v>6044</v>
      </c>
      <c r="G13" s="165">
        <v>282</v>
      </c>
      <c r="H13" s="164">
        <v>53</v>
      </c>
      <c r="I13" s="164">
        <v>209</v>
      </c>
      <c r="J13" s="166">
        <f t="shared" ref="J13:J22" si="3">SUM(G13:I13)</f>
        <v>544</v>
      </c>
      <c r="K13" s="167">
        <f t="shared" ref="K13:K27" si="4">F13+J13</f>
        <v>6588</v>
      </c>
      <c r="L13" s="168">
        <v>0</v>
      </c>
      <c r="M13" s="164">
        <v>5034</v>
      </c>
      <c r="N13" s="164">
        <v>160023</v>
      </c>
      <c r="O13" s="164">
        <v>1169</v>
      </c>
      <c r="P13" s="164">
        <v>38935</v>
      </c>
      <c r="Q13" s="168">
        <v>10</v>
      </c>
      <c r="R13" s="175"/>
      <c r="S13" s="175"/>
    </row>
    <row r="14" spans="1:19" x14ac:dyDescent="0.2">
      <c r="A14" s="710"/>
      <c r="B14" s="163" t="s">
        <v>23</v>
      </c>
      <c r="C14" s="164">
        <v>1558</v>
      </c>
      <c r="D14" s="164">
        <v>272</v>
      </c>
      <c r="E14" s="164">
        <v>3856</v>
      </c>
      <c r="F14" s="164">
        <f t="shared" si="2"/>
        <v>5686</v>
      </c>
      <c r="G14" s="165">
        <v>234</v>
      </c>
      <c r="H14" s="164">
        <v>37</v>
      </c>
      <c r="I14" s="164">
        <v>103</v>
      </c>
      <c r="J14" s="166">
        <f t="shared" si="3"/>
        <v>374</v>
      </c>
      <c r="K14" s="167">
        <f t="shared" si="4"/>
        <v>6060</v>
      </c>
      <c r="L14" s="168">
        <v>0</v>
      </c>
      <c r="M14" s="164">
        <v>4203</v>
      </c>
      <c r="N14" s="164">
        <v>76650</v>
      </c>
      <c r="O14" s="164">
        <v>1506</v>
      </c>
      <c r="P14" s="164">
        <v>31436</v>
      </c>
      <c r="Q14" s="168">
        <v>5</v>
      </c>
      <c r="R14" s="175"/>
      <c r="S14" s="175"/>
    </row>
    <row r="15" spans="1:19" ht="13.5" thickBot="1" x14ac:dyDescent="0.25">
      <c r="A15" s="711"/>
      <c r="B15" s="169" t="s">
        <v>24</v>
      </c>
      <c r="C15" s="170">
        <f>SUM(C12:C14)</f>
        <v>4934</v>
      </c>
      <c r="D15" s="170">
        <f t="shared" ref="D15:F15" si="5">SUM(D12:D14)</f>
        <v>1107</v>
      </c>
      <c r="E15" s="170">
        <f t="shared" si="5"/>
        <v>9641</v>
      </c>
      <c r="F15" s="170">
        <f t="shared" si="5"/>
        <v>15682</v>
      </c>
      <c r="G15" s="170">
        <f>SUM(G12:G14)</f>
        <v>793</v>
      </c>
      <c r="H15" s="170">
        <f t="shared" ref="H15:K15" si="6">SUM(H12:H14)</f>
        <v>115</v>
      </c>
      <c r="I15" s="170">
        <f t="shared" si="6"/>
        <v>350</v>
      </c>
      <c r="J15" s="171">
        <f t="shared" si="6"/>
        <v>1258</v>
      </c>
      <c r="K15" s="170">
        <f t="shared" si="6"/>
        <v>16940</v>
      </c>
      <c r="L15" s="172">
        <v>0</v>
      </c>
      <c r="M15" s="170">
        <f>SUM(M12:M14)</f>
        <v>12657</v>
      </c>
      <c r="N15" s="170">
        <f>SUM(N12:N14)</f>
        <v>421970</v>
      </c>
      <c r="O15" s="170">
        <f>SUM(O12:O14)</f>
        <v>3214</v>
      </c>
      <c r="P15" s="170">
        <f>SUM(P12:P14)</f>
        <v>98354</v>
      </c>
      <c r="Q15" s="170">
        <f>SUM(Q12:Q14)</f>
        <v>20</v>
      </c>
      <c r="R15" s="175"/>
      <c r="S15" s="175"/>
    </row>
    <row r="16" spans="1:19" x14ac:dyDescent="0.2">
      <c r="A16" s="712" t="s">
        <v>26</v>
      </c>
      <c r="B16" s="163" t="s">
        <v>27</v>
      </c>
      <c r="C16" s="164">
        <v>13712</v>
      </c>
      <c r="D16" s="164">
        <v>9039</v>
      </c>
      <c r="E16" s="164">
        <v>18520</v>
      </c>
      <c r="F16" s="164">
        <f t="shared" si="2"/>
        <v>41271</v>
      </c>
      <c r="G16" s="165">
        <v>28</v>
      </c>
      <c r="H16" s="164">
        <v>11</v>
      </c>
      <c r="I16" s="164">
        <v>10</v>
      </c>
      <c r="J16" s="166">
        <f t="shared" si="3"/>
        <v>49</v>
      </c>
      <c r="K16" s="167">
        <f t="shared" si="4"/>
        <v>41320</v>
      </c>
      <c r="L16" s="168">
        <v>6</v>
      </c>
      <c r="M16" s="164">
        <v>31263</v>
      </c>
      <c r="N16" s="164">
        <v>500196</v>
      </c>
      <c r="O16" s="164">
        <v>9799</v>
      </c>
      <c r="P16" s="164">
        <v>151697</v>
      </c>
      <c r="Q16" s="168">
        <v>0</v>
      </c>
      <c r="R16" s="175"/>
      <c r="S16" s="175"/>
    </row>
    <row r="17" spans="1:19" x14ac:dyDescent="0.2">
      <c r="A17" s="710"/>
      <c r="B17" s="163" t="s">
        <v>28</v>
      </c>
      <c r="C17" s="164">
        <v>5316</v>
      </c>
      <c r="D17" s="164">
        <v>600</v>
      </c>
      <c r="E17" s="164">
        <v>28657</v>
      </c>
      <c r="F17" s="164">
        <f t="shared" si="2"/>
        <v>34573</v>
      </c>
      <c r="G17" s="165">
        <v>11</v>
      </c>
      <c r="H17" s="164">
        <v>7</v>
      </c>
      <c r="I17" s="164">
        <v>23</v>
      </c>
      <c r="J17" s="166">
        <f t="shared" si="3"/>
        <v>41</v>
      </c>
      <c r="K17" s="167">
        <f t="shared" si="4"/>
        <v>34614</v>
      </c>
      <c r="L17" s="168">
        <v>14</v>
      </c>
      <c r="M17" s="164">
        <v>22284</v>
      </c>
      <c r="N17" s="164">
        <v>318219</v>
      </c>
      <c r="O17" s="164">
        <v>11954</v>
      </c>
      <c r="P17" s="164">
        <v>167462</v>
      </c>
      <c r="Q17" s="168">
        <v>0</v>
      </c>
      <c r="R17" s="175"/>
      <c r="S17" s="175"/>
    </row>
    <row r="18" spans="1:19" x14ac:dyDescent="0.2">
      <c r="A18" s="710"/>
      <c r="B18" s="163" t="s">
        <v>29</v>
      </c>
      <c r="C18" s="164">
        <v>4707</v>
      </c>
      <c r="D18" s="164">
        <v>435</v>
      </c>
      <c r="E18" s="164">
        <v>27611</v>
      </c>
      <c r="F18" s="164">
        <f t="shared" si="2"/>
        <v>32753</v>
      </c>
      <c r="G18" s="165">
        <v>5</v>
      </c>
      <c r="H18" s="164">
        <v>2</v>
      </c>
      <c r="I18" s="164">
        <v>14</v>
      </c>
      <c r="J18" s="166">
        <f t="shared" si="3"/>
        <v>21</v>
      </c>
      <c r="K18" s="167">
        <f t="shared" si="4"/>
        <v>32774</v>
      </c>
      <c r="L18" s="168">
        <v>5</v>
      </c>
      <c r="M18" s="164">
        <v>16993</v>
      </c>
      <c r="N18" s="164">
        <v>168931</v>
      </c>
      <c r="O18" s="164">
        <v>14984</v>
      </c>
      <c r="P18" s="164">
        <v>146727</v>
      </c>
      <c r="Q18" s="168">
        <v>31</v>
      </c>
      <c r="R18" s="175"/>
      <c r="S18" s="175"/>
    </row>
    <row r="19" spans="1:19" ht="13.5" thickBot="1" x14ac:dyDescent="0.25">
      <c r="A19" s="710"/>
      <c r="B19" s="163" t="s">
        <v>24</v>
      </c>
      <c r="C19" s="170">
        <f>SUM(C16:C18)</f>
        <v>23735</v>
      </c>
      <c r="D19" s="170">
        <f t="shared" ref="D19:F19" si="7">SUM(D16:D18)</f>
        <v>10074</v>
      </c>
      <c r="E19" s="170">
        <f t="shared" si="7"/>
        <v>74788</v>
      </c>
      <c r="F19" s="171">
        <f t="shared" si="7"/>
        <v>108597</v>
      </c>
      <c r="G19" s="170">
        <f>SUM(G16:G18)</f>
        <v>44</v>
      </c>
      <c r="H19" s="170">
        <f t="shared" ref="H19:K19" si="8">SUM(H16:H18)</f>
        <v>20</v>
      </c>
      <c r="I19" s="170">
        <f t="shared" si="8"/>
        <v>47</v>
      </c>
      <c r="J19" s="171">
        <f t="shared" si="8"/>
        <v>111</v>
      </c>
      <c r="K19" s="174">
        <f t="shared" si="8"/>
        <v>108708</v>
      </c>
      <c r="L19" s="172">
        <v>25</v>
      </c>
      <c r="M19" s="170">
        <f>SUM(M16:M18)</f>
        <v>70540</v>
      </c>
      <c r="N19" s="170">
        <f>SUM(N16:N18)</f>
        <v>987346</v>
      </c>
      <c r="O19" s="170">
        <f>SUM(O16:O18)</f>
        <v>36737</v>
      </c>
      <c r="P19" s="170">
        <f>SUM(P16:P18)</f>
        <v>465886</v>
      </c>
      <c r="Q19" s="170">
        <f>SUM(Q16:Q18)</f>
        <v>31</v>
      </c>
      <c r="R19" s="175"/>
      <c r="S19" s="175"/>
    </row>
    <row r="20" spans="1:19" ht="13.5" thickBot="1" x14ac:dyDescent="0.25">
      <c r="A20" s="739" t="s">
        <v>30</v>
      </c>
      <c r="B20" s="156" t="s">
        <v>31</v>
      </c>
      <c r="C20" s="157">
        <v>448</v>
      </c>
      <c r="D20" s="157">
        <v>79</v>
      </c>
      <c r="E20" s="157">
        <v>295</v>
      </c>
      <c r="F20" s="158">
        <f t="shared" si="2"/>
        <v>822</v>
      </c>
      <c r="G20" s="173">
        <v>136</v>
      </c>
      <c r="H20" s="157">
        <v>15</v>
      </c>
      <c r="I20" s="157">
        <v>14</v>
      </c>
      <c r="J20" s="160">
        <f t="shared" si="3"/>
        <v>165</v>
      </c>
      <c r="K20" s="161">
        <f t="shared" si="4"/>
        <v>987</v>
      </c>
      <c r="L20" s="162">
        <v>1</v>
      </c>
      <c r="M20" s="157">
        <v>1047</v>
      </c>
      <c r="N20" s="157">
        <v>19990</v>
      </c>
      <c r="O20" s="157">
        <v>308</v>
      </c>
      <c r="P20" s="157">
        <v>6389</v>
      </c>
      <c r="Q20" s="162">
        <v>4</v>
      </c>
      <c r="R20" s="175"/>
      <c r="S20" s="175"/>
    </row>
    <row r="21" spans="1:19" x14ac:dyDescent="0.2">
      <c r="A21" s="710"/>
      <c r="B21" s="163" t="s">
        <v>32</v>
      </c>
      <c r="C21" s="164">
        <v>449</v>
      </c>
      <c r="D21" s="164">
        <v>51</v>
      </c>
      <c r="E21" s="164">
        <v>782</v>
      </c>
      <c r="F21" s="164">
        <f t="shared" si="2"/>
        <v>1282</v>
      </c>
      <c r="G21" s="165">
        <v>92</v>
      </c>
      <c r="H21" s="164">
        <v>1</v>
      </c>
      <c r="I21" s="164">
        <v>37</v>
      </c>
      <c r="J21" s="166">
        <f t="shared" si="3"/>
        <v>130</v>
      </c>
      <c r="K21" s="167">
        <f t="shared" si="4"/>
        <v>1412</v>
      </c>
      <c r="L21" s="168">
        <v>5</v>
      </c>
      <c r="M21" s="164">
        <v>1308</v>
      </c>
      <c r="N21" s="164">
        <v>19624</v>
      </c>
      <c r="O21" s="164">
        <v>302</v>
      </c>
      <c r="P21" s="164">
        <v>5315</v>
      </c>
      <c r="Q21" s="168">
        <v>10</v>
      </c>
      <c r="R21" s="175"/>
      <c r="S21" s="175"/>
    </row>
    <row r="22" spans="1:19" x14ac:dyDescent="0.2">
      <c r="A22" s="710"/>
      <c r="B22" s="163" t="s">
        <v>33</v>
      </c>
      <c r="C22" s="164">
        <v>309</v>
      </c>
      <c r="D22" s="164">
        <v>14</v>
      </c>
      <c r="E22" s="164">
        <v>763</v>
      </c>
      <c r="F22" s="164">
        <f t="shared" si="2"/>
        <v>1086</v>
      </c>
      <c r="G22" s="165">
        <v>51</v>
      </c>
      <c r="H22" s="164">
        <v>1</v>
      </c>
      <c r="I22" s="164">
        <v>22</v>
      </c>
      <c r="J22" s="166">
        <f t="shared" si="3"/>
        <v>74</v>
      </c>
      <c r="K22" s="167">
        <f t="shared" si="4"/>
        <v>1160</v>
      </c>
      <c r="L22" s="168">
        <v>0</v>
      </c>
      <c r="M22" s="164">
        <v>897</v>
      </c>
      <c r="N22" s="164">
        <v>9014</v>
      </c>
      <c r="O22" s="164">
        <v>378</v>
      </c>
      <c r="P22" s="164">
        <v>3982</v>
      </c>
      <c r="Q22" s="168">
        <v>0</v>
      </c>
      <c r="R22" s="175"/>
      <c r="S22" s="175"/>
    </row>
    <row r="23" spans="1:19" ht="13.5" thickBot="1" x14ac:dyDescent="0.25">
      <c r="A23" s="711"/>
      <c r="B23" s="169" t="s">
        <v>24</v>
      </c>
      <c r="C23" s="170">
        <f>SUM(C20:C22)</f>
        <v>1206</v>
      </c>
      <c r="D23" s="170">
        <f t="shared" ref="D23:F23" si="9">SUM(D20:D22)</f>
        <v>144</v>
      </c>
      <c r="E23" s="170">
        <f t="shared" si="9"/>
        <v>1840</v>
      </c>
      <c r="F23" s="171">
        <f t="shared" si="9"/>
        <v>3190</v>
      </c>
      <c r="G23" s="170">
        <f>SUM(G20:G22)</f>
        <v>279</v>
      </c>
      <c r="H23" s="170">
        <f t="shared" ref="H23:K23" si="10">SUM(H20:H22)</f>
        <v>17</v>
      </c>
      <c r="I23" s="170">
        <f t="shared" si="10"/>
        <v>73</v>
      </c>
      <c r="J23" s="171">
        <f t="shared" si="10"/>
        <v>369</v>
      </c>
      <c r="K23" s="170">
        <f t="shared" si="10"/>
        <v>3559</v>
      </c>
      <c r="L23" s="172">
        <v>6</v>
      </c>
      <c r="M23" s="170">
        <f>SUM(M20:M22)</f>
        <v>3252</v>
      </c>
      <c r="N23" s="170">
        <f>SUM(N20:N22)</f>
        <v>48628</v>
      </c>
      <c r="O23" s="170">
        <f>SUM(O20:O22)</f>
        <v>988</v>
      </c>
      <c r="P23" s="170">
        <f>SUM(P20:P22)</f>
        <v>15686</v>
      </c>
      <c r="Q23" s="170">
        <f>SUM(Q20:Q22)</f>
        <v>14</v>
      </c>
      <c r="R23" s="175"/>
      <c r="S23" s="175"/>
    </row>
    <row r="24" spans="1:19" ht="13.5" thickBot="1" x14ac:dyDescent="0.25">
      <c r="A24" s="739" t="s">
        <v>34</v>
      </c>
      <c r="B24" s="156" t="s">
        <v>35</v>
      </c>
      <c r="C24" s="157">
        <v>497</v>
      </c>
      <c r="D24" s="157">
        <v>48</v>
      </c>
      <c r="E24" s="157">
        <v>5633</v>
      </c>
      <c r="F24" s="164">
        <f t="shared" si="2"/>
        <v>6178</v>
      </c>
      <c r="G24" s="173">
        <v>446</v>
      </c>
      <c r="H24" s="157">
        <v>36</v>
      </c>
      <c r="I24" s="157">
        <v>67</v>
      </c>
      <c r="J24" s="166">
        <f>SUM(G24:I24)</f>
        <v>549</v>
      </c>
      <c r="K24" s="167">
        <f>F24+J24</f>
        <v>6727</v>
      </c>
      <c r="L24" s="162">
        <v>65</v>
      </c>
      <c r="M24" s="157">
        <v>16036</v>
      </c>
      <c r="N24" s="157">
        <v>820259</v>
      </c>
      <c r="O24" s="157">
        <v>860</v>
      </c>
      <c r="P24" s="157">
        <v>61655</v>
      </c>
      <c r="Q24" s="162">
        <v>14</v>
      </c>
      <c r="R24" s="175"/>
      <c r="S24" s="175"/>
    </row>
    <row r="25" spans="1:19" x14ac:dyDescent="0.2">
      <c r="A25" s="710"/>
      <c r="B25" s="163" t="s">
        <v>36</v>
      </c>
      <c r="C25" s="164">
        <v>798</v>
      </c>
      <c r="D25" s="164">
        <v>85</v>
      </c>
      <c r="E25" s="164">
        <v>5773</v>
      </c>
      <c r="F25" s="164">
        <f t="shared" si="2"/>
        <v>6656</v>
      </c>
      <c r="G25" s="165">
        <v>381</v>
      </c>
      <c r="H25" s="164">
        <v>32</v>
      </c>
      <c r="I25" s="164">
        <v>46</v>
      </c>
      <c r="J25" s="166">
        <f t="shared" ref="J25:J27" si="11">SUM(G25:I25)</f>
        <v>459</v>
      </c>
      <c r="K25" s="167">
        <f t="shared" si="4"/>
        <v>7115</v>
      </c>
      <c r="L25" s="168">
        <v>149</v>
      </c>
      <c r="M25" s="164">
        <v>15905</v>
      </c>
      <c r="N25" s="164">
        <v>890565</v>
      </c>
      <c r="O25" s="164">
        <v>1950</v>
      </c>
      <c r="P25" s="164">
        <v>124006</v>
      </c>
      <c r="Q25" s="168">
        <v>13</v>
      </c>
      <c r="R25" s="175"/>
      <c r="S25" s="175"/>
    </row>
    <row r="26" spans="1:19" x14ac:dyDescent="0.2">
      <c r="A26" s="710"/>
      <c r="B26" s="163" t="s">
        <v>37</v>
      </c>
      <c r="C26" s="164">
        <v>1266</v>
      </c>
      <c r="D26" s="164">
        <v>131</v>
      </c>
      <c r="E26" s="164">
        <v>10744</v>
      </c>
      <c r="F26" s="164">
        <f t="shared" si="2"/>
        <v>12141</v>
      </c>
      <c r="G26" s="165">
        <v>502</v>
      </c>
      <c r="H26" s="164">
        <v>34</v>
      </c>
      <c r="I26" s="164">
        <v>114</v>
      </c>
      <c r="J26" s="166">
        <f t="shared" si="11"/>
        <v>650</v>
      </c>
      <c r="K26" s="167">
        <f t="shared" si="4"/>
        <v>12791</v>
      </c>
      <c r="L26" s="168">
        <v>1762</v>
      </c>
      <c r="M26" s="164">
        <v>21534</v>
      </c>
      <c r="N26" s="164">
        <v>684844</v>
      </c>
      <c r="O26" s="164">
        <v>7330</v>
      </c>
      <c r="P26" s="164">
        <v>258085</v>
      </c>
      <c r="Q26" s="168">
        <v>35</v>
      </c>
      <c r="R26" s="175"/>
      <c r="S26" s="175"/>
    </row>
    <row r="27" spans="1:19" x14ac:dyDescent="0.2">
      <c r="A27" s="710"/>
      <c r="B27" s="163" t="s">
        <v>38</v>
      </c>
      <c r="C27" s="164">
        <v>403</v>
      </c>
      <c r="D27" s="164">
        <v>39</v>
      </c>
      <c r="E27" s="164">
        <v>4294</v>
      </c>
      <c r="F27" s="164">
        <f t="shared" si="2"/>
        <v>4736</v>
      </c>
      <c r="G27" s="165">
        <v>49</v>
      </c>
      <c r="H27" s="164">
        <v>2</v>
      </c>
      <c r="I27" s="164">
        <v>30</v>
      </c>
      <c r="J27" s="166">
        <f t="shared" si="11"/>
        <v>81</v>
      </c>
      <c r="K27" s="167">
        <f t="shared" si="4"/>
        <v>4817</v>
      </c>
      <c r="L27" s="168">
        <v>370</v>
      </c>
      <c r="M27" s="164">
        <v>6824</v>
      </c>
      <c r="N27" s="164">
        <v>88358</v>
      </c>
      <c r="O27" s="164">
        <v>3880</v>
      </c>
      <c r="P27" s="164">
        <v>58110</v>
      </c>
      <c r="Q27" s="168">
        <v>3</v>
      </c>
      <c r="R27" s="175"/>
      <c r="S27" s="175"/>
    </row>
    <row r="28" spans="1:19" ht="13.5" thickBot="1" x14ac:dyDescent="0.25">
      <c r="A28" s="711"/>
      <c r="B28" s="169" t="s">
        <v>24</v>
      </c>
      <c r="C28" s="170">
        <f>SUM(C24:C27)</f>
        <v>2964</v>
      </c>
      <c r="D28" s="170">
        <f t="shared" ref="D28:F28" si="12">SUM(D24:D27)</f>
        <v>303</v>
      </c>
      <c r="E28" s="170">
        <f t="shared" si="12"/>
        <v>26444</v>
      </c>
      <c r="F28" s="171">
        <f t="shared" si="12"/>
        <v>29711</v>
      </c>
      <c r="G28" s="170">
        <f>SUM(G24:G27)</f>
        <v>1378</v>
      </c>
      <c r="H28" s="170">
        <f t="shared" ref="H28:K28" si="13">SUM(H24:H27)</f>
        <v>104</v>
      </c>
      <c r="I28" s="170">
        <f t="shared" si="13"/>
        <v>257</v>
      </c>
      <c r="J28" s="171">
        <f>SUM(J24:J27)</f>
        <v>1739</v>
      </c>
      <c r="K28" s="164">
        <f t="shared" si="13"/>
        <v>31450</v>
      </c>
      <c r="L28" s="168">
        <v>2346</v>
      </c>
      <c r="M28" s="170">
        <f>SUM(M24:M27)</f>
        <v>60299</v>
      </c>
      <c r="N28" s="170">
        <f>SUM(N24:N27)</f>
        <v>2484026</v>
      </c>
      <c r="O28" s="170">
        <f>SUM(O24:O27)</f>
        <v>14020</v>
      </c>
      <c r="P28" s="170">
        <f>SUM(P24:P27)</f>
        <v>501856</v>
      </c>
      <c r="Q28" s="170">
        <f>SUM(Q24:Q27)</f>
        <v>65</v>
      </c>
      <c r="R28" s="175"/>
      <c r="S28" s="175"/>
    </row>
    <row r="29" spans="1:19" ht="13.5" thickBot="1" x14ac:dyDescent="0.25">
      <c r="A29" s="740" t="s">
        <v>39</v>
      </c>
      <c r="B29" s="741"/>
      <c r="C29" s="157">
        <v>13935</v>
      </c>
      <c r="D29" s="157">
        <v>2049</v>
      </c>
      <c r="E29" s="157">
        <v>60001</v>
      </c>
      <c r="F29" s="164">
        <f>SUM(C29:E29)</f>
        <v>75985</v>
      </c>
      <c r="G29" s="728" t="s">
        <v>40</v>
      </c>
      <c r="H29" s="742" t="s">
        <v>40</v>
      </c>
      <c r="I29" s="742" t="s">
        <v>40</v>
      </c>
      <c r="J29" s="731" t="s">
        <v>40</v>
      </c>
      <c r="K29" s="157">
        <f>SUM(C29:E29)</f>
        <v>75985</v>
      </c>
      <c r="L29" s="162">
        <v>27890</v>
      </c>
      <c r="M29" s="157">
        <v>10684</v>
      </c>
      <c r="N29" s="706" t="s">
        <v>40</v>
      </c>
      <c r="O29" s="157">
        <v>47449</v>
      </c>
      <c r="P29" s="706" t="s">
        <v>40</v>
      </c>
      <c r="Q29" s="162">
        <v>25990</v>
      </c>
      <c r="R29" s="175"/>
      <c r="S29" s="175"/>
    </row>
    <row r="30" spans="1:19" x14ac:dyDescent="0.2">
      <c r="A30" s="734" t="s">
        <v>41</v>
      </c>
      <c r="B30" s="735"/>
      <c r="C30" s="164">
        <v>126982</v>
      </c>
      <c r="D30" s="164">
        <v>15649</v>
      </c>
      <c r="E30" s="164">
        <v>249247</v>
      </c>
      <c r="F30" s="164">
        <f>SUM(C30:E30)</f>
        <v>391878</v>
      </c>
      <c r="G30" s="729"/>
      <c r="H30" s="707"/>
      <c r="I30" s="707"/>
      <c r="J30" s="732"/>
      <c r="K30" s="164">
        <f>SUM(C30:E30)</f>
        <v>391878</v>
      </c>
      <c r="L30" s="168">
        <v>614</v>
      </c>
      <c r="M30" s="164">
        <v>67149</v>
      </c>
      <c r="N30" s="707"/>
      <c r="O30" s="164">
        <v>222229</v>
      </c>
      <c r="P30" s="707"/>
      <c r="Q30" s="168">
        <v>36673</v>
      </c>
      <c r="R30" s="175"/>
      <c r="S30" s="175"/>
    </row>
    <row r="31" spans="1:19" x14ac:dyDescent="0.2">
      <c r="A31" s="736" t="s">
        <v>42</v>
      </c>
      <c r="B31" s="735"/>
      <c r="C31" s="164">
        <v>2634</v>
      </c>
      <c r="D31" s="164">
        <v>0</v>
      </c>
      <c r="E31" s="164">
        <v>922</v>
      </c>
      <c r="F31" s="164">
        <f>SUM(C31:E31)</f>
        <v>3556</v>
      </c>
      <c r="G31" s="729"/>
      <c r="H31" s="707"/>
      <c r="I31" s="707"/>
      <c r="J31" s="732"/>
      <c r="K31" s="164">
        <f>SUM(C31:E31)</f>
        <v>3556</v>
      </c>
      <c r="L31" s="168">
        <v>0</v>
      </c>
      <c r="M31" s="164">
        <v>423</v>
      </c>
      <c r="N31" s="707"/>
      <c r="O31" s="164">
        <v>2314</v>
      </c>
      <c r="P31" s="707"/>
      <c r="Q31" s="168">
        <v>0</v>
      </c>
      <c r="R31" s="175"/>
      <c r="S31" s="175"/>
    </row>
    <row r="32" spans="1:19" ht="13.5" thickBot="1" x14ac:dyDescent="0.25">
      <c r="A32" s="737" t="s">
        <v>43</v>
      </c>
      <c r="B32" s="738"/>
      <c r="C32" s="170">
        <v>32952</v>
      </c>
      <c r="D32" s="170">
        <v>6125</v>
      </c>
      <c r="E32" s="170">
        <v>13501</v>
      </c>
      <c r="F32" s="171">
        <f>SUM(C32:E32)</f>
        <v>52578</v>
      </c>
      <c r="G32" s="730"/>
      <c r="H32" s="708"/>
      <c r="I32" s="708"/>
      <c r="J32" s="733"/>
      <c r="K32" s="170">
        <f>SUM(C32:E32)</f>
        <v>52578</v>
      </c>
      <c r="L32" s="172">
        <v>200</v>
      </c>
      <c r="M32" s="170">
        <v>14832</v>
      </c>
      <c r="N32" s="708"/>
      <c r="O32" s="170">
        <v>24915</v>
      </c>
      <c r="P32" s="708"/>
      <c r="Q32" s="172">
        <v>200</v>
      </c>
      <c r="R32" s="175"/>
      <c r="S32" s="175"/>
    </row>
    <row r="33" spans="3:18" x14ac:dyDescent="0.2"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</sheetData>
  <mergeCells count="31">
    <mergeCell ref="Q4:Q6"/>
    <mergeCell ref="C5:F5"/>
    <mergeCell ref="G5:J5"/>
    <mergeCell ref="K5:K7"/>
    <mergeCell ref="M5:N6"/>
    <mergeCell ref="O5:P6"/>
    <mergeCell ref="J6:J7"/>
    <mergeCell ref="A4:B7"/>
    <mergeCell ref="C4:K4"/>
    <mergeCell ref="L4:L7"/>
    <mergeCell ref="M4:P4"/>
    <mergeCell ref="C6:D6"/>
    <mergeCell ref="E6:E7"/>
    <mergeCell ref="F6:F7"/>
    <mergeCell ref="G6:H6"/>
    <mergeCell ref="I6:I7"/>
    <mergeCell ref="I29:I32"/>
    <mergeCell ref="J29:J32"/>
    <mergeCell ref="N29:N32"/>
    <mergeCell ref="P29:P32"/>
    <mergeCell ref="A8:A11"/>
    <mergeCell ref="A12:A15"/>
    <mergeCell ref="A16:A19"/>
    <mergeCell ref="A20:A23"/>
    <mergeCell ref="A24:A28"/>
    <mergeCell ref="A29:B29"/>
    <mergeCell ref="A30:B30"/>
    <mergeCell ref="A31:B31"/>
    <mergeCell ref="A32:B32"/>
    <mergeCell ref="G29:G32"/>
    <mergeCell ref="H29:H3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Q25"/>
  <sheetViews>
    <sheetView workbookViewId="0"/>
  </sheetViews>
  <sheetFormatPr defaultRowHeight="12.75" x14ac:dyDescent="0.2"/>
  <sheetData>
    <row r="1" spans="1:17" ht="18.75" x14ac:dyDescent="0.2">
      <c r="A1" s="146" t="s">
        <v>44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8.75" x14ac:dyDescent="0.2">
      <c r="A2" s="146" t="s">
        <v>97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3.5" thickBo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3.5" thickBot="1" x14ac:dyDescent="0.25">
      <c r="A4" s="743" t="s">
        <v>46</v>
      </c>
      <c r="B4" s="745" t="s">
        <v>47</v>
      </c>
      <c r="C4" s="746"/>
      <c r="D4" s="746"/>
      <c r="E4" s="746"/>
      <c r="F4" s="745" t="s">
        <v>48</v>
      </c>
      <c r="G4" s="746"/>
      <c r="H4" s="746"/>
      <c r="I4" s="746"/>
      <c r="J4" s="745" t="s">
        <v>49</v>
      </c>
      <c r="K4" s="746"/>
      <c r="L4" s="746"/>
      <c r="M4" s="746"/>
      <c r="N4" s="745" t="s">
        <v>30</v>
      </c>
      <c r="O4" s="746"/>
      <c r="P4" s="746"/>
      <c r="Q4" s="746"/>
    </row>
    <row r="5" spans="1:17" ht="13.5" thickBot="1" x14ac:dyDescent="0.25">
      <c r="A5" s="744"/>
      <c r="B5" s="178" t="s">
        <v>21</v>
      </c>
      <c r="C5" s="179" t="s">
        <v>22</v>
      </c>
      <c r="D5" s="179" t="s">
        <v>23</v>
      </c>
      <c r="E5" s="252" t="s">
        <v>50</v>
      </c>
      <c r="F5" s="178" t="s">
        <v>21</v>
      </c>
      <c r="G5" s="179" t="s">
        <v>22</v>
      </c>
      <c r="H5" s="179" t="s">
        <v>23</v>
      </c>
      <c r="I5" s="269" t="s">
        <v>50</v>
      </c>
      <c r="J5" s="178" t="s">
        <v>27</v>
      </c>
      <c r="K5" s="179" t="s">
        <v>28</v>
      </c>
      <c r="L5" s="179" t="s">
        <v>29</v>
      </c>
      <c r="M5" s="269" t="s">
        <v>50</v>
      </c>
      <c r="N5" s="178" t="s">
        <v>31</v>
      </c>
      <c r="O5" s="179" t="s">
        <v>32</v>
      </c>
      <c r="P5" s="179" t="s">
        <v>33</v>
      </c>
      <c r="Q5" s="269" t="s">
        <v>50</v>
      </c>
    </row>
    <row r="6" spans="1:17" x14ac:dyDescent="0.2">
      <c r="A6" s="181" t="s">
        <v>51</v>
      </c>
      <c r="B6" s="182">
        <v>1620</v>
      </c>
      <c r="C6" s="183">
        <v>2413</v>
      </c>
      <c r="D6" s="253">
        <v>2419</v>
      </c>
      <c r="E6" s="255">
        <f t="shared" ref="E6:E24" si="0">D6+C6+B6</f>
        <v>6452</v>
      </c>
      <c r="F6" s="249">
        <v>141</v>
      </c>
      <c r="G6" s="185">
        <v>234</v>
      </c>
      <c r="H6" s="186">
        <v>204</v>
      </c>
      <c r="I6" s="184">
        <f t="shared" ref="I6:I24" si="1">H6+G6+F6</f>
        <v>579</v>
      </c>
      <c r="J6" s="185">
        <v>1172</v>
      </c>
      <c r="K6" s="185">
        <v>491</v>
      </c>
      <c r="L6" s="186">
        <v>346</v>
      </c>
      <c r="M6" s="187">
        <f>L6+K6+J6</f>
        <v>2009</v>
      </c>
      <c r="N6" s="185">
        <v>4</v>
      </c>
      <c r="O6" s="185">
        <v>15</v>
      </c>
      <c r="P6" s="185">
        <v>37</v>
      </c>
      <c r="Q6" s="187">
        <f>P6+O6+N6</f>
        <v>56</v>
      </c>
    </row>
    <row r="7" spans="1:17" x14ac:dyDescent="0.2">
      <c r="A7" s="181" t="s">
        <v>52</v>
      </c>
      <c r="B7" s="188">
        <v>763</v>
      </c>
      <c r="C7" s="189">
        <v>957</v>
      </c>
      <c r="D7" s="192">
        <v>1195</v>
      </c>
      <c r="E7" s="257">
        <f t="shared" si="0"/>
        <v>2915</v>
      </c>
      <c r="F7" s="250">
        <v>346</v>
      </c>
      <c r="G7" s="189">
        <v>294</v>
      </c>
      <c r="H7" s="190">
        <v>317</v>
      </c>
      <c r="I7" s="187">
        <f t="shared" si="1"/>
        <v>957</v>
      </c>
      <c r="J7" s="189">
        <v>3279</v>
      </c>
      <c r="K7" s="189">
        <v>2652</v>
      </c>
      <c r="L7" s="190">
        <v>2847</v>
      </c>
      <c r="M7" s="187">
        <f>L7+K7+J7</f>
        <v>8778</v>
      </c>
      <c r="N7" s="189">
        <v>4</v>
      </c>
      <c r="O7" s="189">
        <v>0</v>
      </c>
      <c r="P7" s="189">
        <v>0</v>
      </c>
      <c r="Q7" s="187">
        <f>P7+O7+N7</f>
        <v>4</v>
      </c>
    </row>
    <row r="8" spans="1:17" x14ac:dyDescent="0.2">
      <c r="A8" s="181" t="s">
        <v>53</v>
      </c>
      <c r="B8" s="188">
        <v>38</v>
      </c>
      <c r="C8" s="189">
        <v>48</v>
      </c>
      <c r="D8" s="192">
        <v>53</v>
      </c>
      <c r="E8" s="257">
        <f t="shared" si="0"/>
        <v>139</v>
      </c>
      <c r="F8" s="250">
        <v>473</v>
      </c>
      <c r="G8" s="189">
        <v>503</v>
      </c>
      <c r="H8" s="190">
        <v>677</v>
      </c>
      <c r="I8" s="187">
        <f t="shared" si="1"/>
        <v>1653</v>
      </c>
      <c r="J8" s="189">
        <v>3747</v>
      </c>
      <c r="K8" s="189">
        <v>2567</v>
      </c>
      <c r="L8" s="190">
        <v>2684</v>
      </c>
      <c r="M8" s="187">
        <f t="shared" ref="M8:M24" si="2">L8+K8+J8</f>
        <v>8998</v>
      </c>
      <c r="N8" s="189">
        <v>0</v>
      </c>
      <c r="O8" s="189">
        <v>0</v>
      </c>
      <c r="P8" s="189">
        <v>1</v>
      </c>
      <c r="Q8" s="187">
        <f t="shared" ref="Q8:Q24" si="3">P8+O8+N8</f>
        <v>1</v>
      </c>
    </row>
    <row r="9" spans="1:17" x14ac:dyDescent="0.2">
      <c r="A9" s="181" t="s">
        <v>54</v>
      </c>
      <c r="B9" s="188">
        <v>1064</v>
      </c>
      <c r="C9" s="189">
        <v>1210</v>
      </c>
      <c r="D9" s="192">
        <v>1302</v>
      </c>
      <c r="E9" s="257">
        <f t="shared" si="0"/>
        <v>3576</v>
      </c>
      <c r="F9" s="250">
        <v>29</v>
      </c>
      <c r="G9" s="189">
        <v>47</v>
      </c>
      <c r="H9" s="190">
        <v>35</v>
      </c>
      <c r="I9" s="187">
        <f t="shared" si="1"/>
        <v>111</v>
      </c>
      <c r="J9" s="189">
        <v>2673</v>
      </c>
      <c r="K9" s="189">
        <v>2433</v>
      </c>
      <c r="L9" s="190">
        <v>2507</v>
      </c>
      <c r="M9" s="187">
        <f t="shared" si="2"/>
        <v>7613</v>
      </c>
      <c r="N9" s="189">
        <v>75</v>
      </c>
      <c r="O9" s="189">
        <v>127</v>
      </c>
      <c r="P9" s="189">
        <v>104</v>
      </c>
      <c r="Q9" s="187">
        <f t="shared" si="3"/>
        <v>306</v>
      </c>
    </row>
    <row r="10" spans="1:17" x14ac:dyDescent="0.2">
      <c r="A10" s="181" t="s">
        <v>55</v>
      </c>
      <c r="B10" s="188">
        <v>24</v>
      </c>
      <c r="C10" s="189">
        <v>22</v>
      </c>
      <c r="D10" s="192">
        <v>22</v>
      </c>
      <c r="E10" s="187">
        <f t="shared" si="0"/>
        <v>68</v>
      </c>
      <c r="F10" s="250">
        <v>110</v>
      </c>
      <c r="G10" s="189">
        <v>71</v>
      </c>
      <c r="H10" s="190">
        <v>100</v>
      </c>
      <c r="I10" s="187">
        <f t="shared" si="1"/>
        <v>281</v>
      </c>
      <c r="J10" s="189">
        <v>3419</v>
      </c>
      <c r="K10" s="189">
        <v>2492</v>
      </c>
      <c r="L10" s="190">
        <v>2593</v>
      </c>
      <c r="M10" s="187">
        <f t="shared" si="2"/>
        <v>8504</v>
      </c>
      <c r="N10" s="189">
        <v>9</v>
      </c>
      <c r="O10" s="189">
        <v>1</v>
      </c>
      <c r="P10" s="189">
        <v>6</v>
      </c>
      <c r="Q10" s="187">
        <f t="shared" si="3"/>
        <v>16</v>
      </c>
    </row>
    <row r="11" spans="1:17" x14ac:dyDescent="0.2">
      <c r="A11" s="181" t="s">
        <v>56</v>
      </c>
      <c r="B11" s="191">
        <v>479</v>
      </c>
      <c r="C11" s="189">
        <v>680</v>
      </c>
      <c r="D11" s="192">
        <v>543</v>
      </c>
      <c r="E11" s="258">
        <f t="shared" si="0"/>
        <v>1702</v>
      </c>
      <c r="F11" s="250">
        <v>127</v>
      </c>
      <c r="G11" s="189">
        <v>238</v>
      </c>
      <c r="H11" s="189">
        <v>249</v>
      </c>
      <c r="I11" s="187">
        <f t="shared" si="1"/>
        <v>614</v>
      </c>
      <c r="J11" s="189">
        <v>1360</v>
      </c>
      <c r="K11" s="189">
        <v>1524</v>
      </c>
      <c r="L11" s="189">
        <v>971</v>
      </c>
      <c r="M11" s="187">
        <f t="shared" si="2"/>
        <v>3855</v>
      </c>
      <c r="N11" s="189">
        <v>52</v>
      </c>
      <c r="O11" s="189">
        <v>61</v>
      </c>
      <c r="P11" s="193">
        <v>44</v>
      </c>
      <c r="Q11" s="187">
        <f t="shared" si="3"/>
        <v>157</v>
      </c>
    </row>
    <row r="12" spans="1:17" x14ac:dyDescent="0.2">
      <c r="A12" s="181" t="s">
        <v>57</v>
      </c>
      <c r="B12" s="188">
        <v>1089</v>
      </c>
      <c r="C12" s="189">
        <v>1525</v>
      </c>
      <c r="D12" s="192">
        <v>2177</v>
      </c>
      <c r="E12" s="257">
        <f t="shared" si="0"/>
        <v>4791</v>
      </c>
      <c r="F12" s="250">
        <v>153</v>
      </c>
      <c r="G12" s="189">
        <v>252</v>
      </c>
      <c r="H12" s="190">
        <v>257</v>
      </c>
      <c r="I12" s="187">
        <f t="shared" si="1"/>
        <v>662</v>
      </c>
      <c r="J12" s="189">
        <v>2657</v>
      </c>
      <c r="K12" s="189">
        <v>2435</v>
      </c>
      <c r="L12" s="190">
        <v>2347</v>
      </c>
      <c r="M12" s="187">
        <f t="shared" si="2"/>
        <v>7439</v>
      </c>
      <c r="N12" s="189">
        <v>28</v>
      </c>
      <c r="O12" s="189">
        <v>12</v>
      </c>
      <c r="P12" s="189">
        <v>11</v>
      </c>
      <c r="Q12" s="187">
        <f t="shared" si="3"/>
        <v>51</v>
      </c>
    </row>
    <row r="13" spans="1:17" x14ac:dyDescent="0.2">
      <c r="A13" s="181" t="s">
        <v>58</v>
      </c>
      <c r="B13" s="188">
        <v>67</v>
      </c>
      <c r="C13" s="189">
        <v>51</v>
      </c>
      <c r="D13" s="192">
        <v>69</v>
      </c>
      <c r="E13" s="257">
        <f t="shared" si="0"/>
        <v>187</v>
      </c>
      <c r="F13" s="250">
        <v>591</v>
      </c>
      <c r="G13" s="189">
        <v>432</v>
      </c>
      <c r="H13" s="190">
        <v>458</v>
      </c>
      <c r="I13" s="187">
        <f t="shared" si="1"/>
        <v>1481</v>
      </c>
      <c r="J13" s="189">
        <v>2549</v>
      </c>
      <c r="K13" s="189">
        <v>2148</v>
      </c>
      <c r="L13" s="190">
        <v>2223</v>
      </c>
      <c r="M13" s="187">
        <f t="shared" si="2"/>
        <v>6920</v>
      </c>
      <c r="N13" s="189">
        <v>0</v>
      </c>
      <c r="O13" s="189">
        <v>0</v>
      </c>
      <c r="P13" s="189">
        <v>0</v>
      </c>
      <c r="Q13" s="187">
        <f t="shared" si="3"/>
        <v>0</v>
      </c>
    </row>
    <row r="14" spans="1:17" x14ac:dyDescent="0.2">
      <c r="A14" s="181" t="s">
        <v>59</v>
      </c>
      <c r="B14" s="188">
        <v>750</v>
      </c>
      <c r="C14" s="189">
        <v>1034</v>
      </c>
      <c r="D14" s="192">
        <v>1600</v>
      </c>
      <c r="E14" s="187">
        <f t="shared" si="0"/>
        <v>3384</v>
      </c>
      <c r="F14" s="250">
        <v>23</v>
      </c>
      <c r="G14" s="189">
        <v>24</v>
      </c>
      <c r="H14" s="190">
        <v>33</v>
      </c>
      <c r="I14" s="187">
        <f t="shared" si="1"/>
        <v>80</v>
      </c>
      <c r="J14" s="189">
        <v>1557</v>
      </c>
      <c r="K14" s="189">
        <v>1418</v>
      </c>
      <c r="L14" s="190">
        <v>1398</v>
      </c>
      <c r="M14" s="187">
        <f t="shared" si="2"/>
        <v>4373</v>
      </c>
      <c r="N14" s="189">
        <v>246</v>
      </c>
      <c r="O14" s="189">
        <v>335</v>
      </c>
      <c r="P14" s="189">
        <v>354</v>
      </c>
      <c r="Q14" s="187">
        <f t="shared" si="3"/>
        <v>935</v>
      </c>
    </row>
    <row r="15" spans="1:17" x14ac:dyDescent="0.2">
      <c r="A15" s="181" t="s">
        <v>60</v>
      </c>
      <c r="B15" s="188">
        <v>602</v>
      </c>
      <c r="C15" s="189">
        <v>902</v>
      </c>
      <c r="D15" s="192">
        <v>905</v>
      </c>
      <c r="E15" s="258">
        <f t="shared" si="0"/>
        <v>2409</v>
      </c>
      <c r="F15" s="250">
        <v>143</v>
      </c>
      <c r="G15" s="189">
        <v>345</v>
      </c>
      <c r="H15" s="190">
        <v>222</v>
      </c>
      <c r="I15" s="187">
        <f t="shared" si="1"/>
        <v>710</v>
      </c>
      <c r="J15" s="189">
        <v>709</v>
      </c>
      <c r="K15" s="189">
        <v>621</v>
      </c>
      <c r="L15" s="190">
        <v>435</v>
      </c>
      <c r="M15" s="187">
        <f t="shared" si="2"/>
        <v>1765</v>
      </c>
      <c r="N15" s="189">
        <v>152</v>
      </c>
      <c r="O15" s="189">
        <v>220</v>
      </c>
      <c r="P15" s="189">
        <v>146</v>
      </c>
      <c r="Q15" s="187">
        <f t="shared" si="3"/>
        <v>518</v>
      </c>
    </row>
    <row r="16" spans="1:17" x14ac:dyDescent="0.2">
      <c r="A16" s="181" t="s">
        <v>61</v>
      </c>
      <c r="B16" s="188">
        <v>905</v>
      </c>
      <c r="C16" s="189">
        <v>1307</v>
      </c>
      <c r="D16" s="192">
        <v>1446</v>
      </c>
      <c r="E16" s="257">
        <f t="shared" si="0"/>
        <v>3658</v>
      </c>
      <c r="F16" s="250">
        <v>176</v>
      </c>
      <c r="G16" s="189">
        <v>394</v>
      </c>
      <c r="H16" s="190">
        <v>499</v>
      </c>
      <c r="I16" s="187">
        <f t="shared" si="1"/>
        <v>1069</v>
      </c>
      <c r="J16" s="189">
        <v>940</v>
      </c>
      <c r="K16" s="189">
        <v>980</v>
      </c>
      <c r="L16" s="190">
        <v>854</v>
      </c>
      <c r="M16" s="187">
        <f t="shared" si="2"/>
        <v>2774</v>
      </c>
      <c r="N16" s="189">
        <v>102</v>
      </c>
      <c r="O16" s="189">
        <v>119</v>
      </c>
      <c r="P16" s="189">
        <v>122</v>
      </c>
      <c r="Q16" s="187">
        <f t="shared" si="3"/>
        <v>343</v>
      </c>
    </row>
    <row r="17" spans="1:17" x14ac:dyDescent="0.2">
      <c r="A17" s="181" t="s">
        <v>62</v>
      </c>
      <c r="B17" s="188">
        <v>585</v>
      </c>
      <c r="C17" s="189">
        <v>1049</v>
      </c>
      <c r="D17" s="192">
        <v>1280</v>
      </c>
      <c r="E17" s="257">
        <f t="shared" si="0"/>
        <v>2914</v>
      </c>
      <c r="F17" s="250">
        <v>508</v>
      </c>
      <c r="G17" s="189">
        <v>1028</v>
      </c>
      <c r="H17" s="190">
        <v>960</v>
      </c>
      <c r="I17" s="187">
        <f t="shared" si="1"/>
        <v>2496</v>
      </c>
      <c r="J17" s="189">
        <v>2522</v>
      </c>
      <c r="K17" s="189">
        <v>2200</v>
      </c>
      <c r="L17" s="190">
        <v>2495</v>
      </c>
      <c r="M17" s="187">
        <f t="shared" si="2"/>
        <v>7217</v>
      </c>
      <c r="N17" s="189">
        <v>125</v>
      </c>
      <c r="O17" s="189">
        <v>202</v>
      </c>
      <c r="P17" s="189">
        <v>145</v>
      </c>
      <c r="Q17" s="187">
        <f t="shared" si="3"/>
        <v>472</v>
      </c>
    </row>
    <row r="18" spans="1:17" x14ac:dyDescent="0.2">
      <c r="A18" s="181" t="s">
        <v>63</v>
      </c>
      <c r="B18" s="188">
        <v>1977</v>
      </c>
      <c r="C18" s="189">
        <v>3856</v>
      </c>
      <c r="D18" s="192">
        <v>3254</v>
      </c>
      <c r="E18" s="257">
        <f t="shared" si="0"/>
        <v>9087</v>
      </c>
      <c r="F18" s="250">
        <v>351</v>
      </c>
      <c r="G18" s="189">
        <v>632</v>
      </c>
      <c r="H18" s="190">
        <v>252</v>
      </c>
      <c r="I18" s="187">
        <f t="shared" si="1"/>
        <v>1235</v>
      </c>
      <c r="J18" s="189">
        <v>1434</v>
      </c>
      <c r="K18" s="189">
        <v>1147</v>
      </c>
      <c r="L18" s="190">
        <v>806</v>
      </c>
      <c r="M18" s="187">
        <f t="shared" si="2"/>
        <v>3387</v>
      </c>
      <c r="N18" s="189">
        <v>12</v>
      </c>
      <c r="O18" s="189">
        <v>14</v>
      </c>
      <c r="P18" s="189">
        <v>2</v>
      </c>
      <c r="Q18" s="187">
        <f t="shared" si="3"/>
        <v>28</v>
      </c>
    </row>
    <row r="19" spans="1:17" x14ac:dyDescent="0.2">
      <c r="A19" s="181" t="s">
        <v>64</v>
      </c>
      <c r="B19" s="188">
        <v>277</v>
      </c>
      <c r="C19" s="189">
        <v>230</v>
      </c>
      <c r="D19" s="192">
        <v>401</v>
      </c>
      <c r="E19" s="257">
        <f t="shared" si="0"/>
        <v>908</v>
      </c>
      <c r="F19" s="250">
        <v>327</v>
      </c>
      <c r="G19" s="189">
        <v>378</v>
      </c>
      <c r="H19" s="190">
        <v>465</v>
      </c>
      <c r="I19" s="187">
        <f t="shared" si="1"/>
        <v>1170</v>
      </c>
      <c r="J19" s="189">
        <v>3594</v>
      </c>
      <c r="K19" s="189">
        <v>2455</v>
      </c>
      <c r="L19" s="190">
        <v>2829</v>
      </c>
      <c r="M19" s="187">
        <f t="shared" si="2"/>
        <v>8878</v>
      </c>
      <c r="N19" s="189">
        <v>32</v>
      </c>
      <c r="O19" s="189">
        <v>18</v>
      </c>
      <c r="P19" s="189">
        <v>8</v>
      </c>
      <c r="Q19" s="187">
        <f t="shared" si="3"/>
        <v>58</v>
      </c>
    </row>
    <row r="20" spans="1:17" x14ac:dyDescent="0.2">
      <c r="A20" s="181" t="s">
        <v>65</v>
      </c>
      <c r="B20" s="188">
        <v>3</v>
      </c>
      <c r="C20" s="189">
        <v>0</v>
      </c>
      <c r="D20" s="192">
        <v>0</v>
      </c>
      <c r="E20" s="257">
        <f t="shared" si="0"/>
        <v>3</v>
      </c>
      <c r="F20" s="250">
        <v>10</v>
      </c>
      <c r="G20" s="189">
        <v>8</v>
      </c>
      <c r="H20" s="190">
        <v>10</v>
      </c>
      <c r="I20" s="187">
        <f t="shared" si="1"/>
        <v>28</v>
      </c>
      <c r="J20" s="189">
        <v>2855</v>
      </c>
      <c r="K20" s="189">
        <v>2804</v>
      </c>
      <c r="L20" s="190">
        <v>2686</v>
      </c>
      <c r="M20" s="187">
        <f t="shared" si="2"/>
        <v>8345</v>
      </c>
      <c r="N20" s="189">
        <v>0</v>
      </c>
      <c r="O20" s="189">
        <v>0</v>
      </c>
      <c r="P20" s="189">
        <v>0</v>
      </c>
      <c r="Q20" s="187">
        <f t="shared" si="3"/>
        <v>0</v>
      </c>
    </row>
    <row r="21" spans="1:17" x14ac:dyDescent="0.2">
      <c r="A21" s="181" t="s">
        <v>66</v>
      </c>
      <c r="B21" s="188">
        <v>918</v>
      </c>
      <c r="C21" s="189">
        <v>1597</v>
      </c>
      <c r="D21" s="192">
        <v>1433</v>
      </c>
      <c r="E21" s="257">
        <f t="shared" si="0"/>
        <v>3948</v>
      </c>
      <c r="F21" s="250">
        <v>475</v>
      </c>
      <c r="G21" s="189">
        <v>1030</v>
      </c>
      <c r="H21" s="190">
        <v>770</v>
      </c>
      <c r="I21" s="187">
        <f t="shared" si="1"/>
        <v>2275</v>
      </c>
      <c r="J21" s="189">
        <v>1509</v>
      </c>
      <c r="K21" s="189">
        <v>1229</v>
      </c>
      <c r="L21" s="190">
        <v>920</v>
      </c>
      <c r="M21" s="187">
        <f t="shared" si="2"/>
        <v>3658</v>
      </c>
      <c r="N21" s="189">
        <v>0</v>
      </c>
      <c r="O21" s="189">
        <v>0</v>
      </c>
      <c r="P21" s="189">
        <v>0</v>
      </c>
      <c r="Q21" s="187">
        <f t="shared" si="3"/>
        <v>0</v>
      </c>
    </row>
    <row r="22" spans="1:17" x14ac:dyDescent="0.2">
      <c r="A22" s="181" t="s">
        <v>67</v>
      </c>
      <c r="B22" s="188">
        <v>1259</v>
      </c>
      <c r="C22" s="189">
        <v>2365</v>
      </c>
      <c r="D22" s="192">
        <v>1530</v>
      </c>
      <c r="E22" s="257">
        <f t="shared" si="0"/>
        <v>5154</v>
      </c>
      <c r="F22" s="250">
        <v>55</v>
      </c>
      <c r="G22" s="189">
        <v>104</v>
      </c>
      <c r="H22" s="190">
        <v>97</v>
      </c>
      <c r="I22" s="187">
        <f t="shared" si="1"/>
        <v>256</v>
      </c>
      <c r="J22" s="189">
        <v>1815</v>
      </c>
      <c r="K22" s="189">
        <v>1673</v>
      </c>
      <c r="L22" s="190">
        <v>1191</v>
      </c>
      <c r="M22" s="187">
        <f t="shared" si="2"/>
        <v>4679</v>
      </c>
      <c r="N22" s="189">
        <v>1</v>
      </c>
      <c r="O22" s="189">
        <v>5</v>
      </c>
      <c r="P22" s="189">
        <v>7</v>
      </c>
      <c r="Q22" s="187">
        <f t="shared" si="3"/>
        <v>13</v>
      </c>
    </row>
    <row r="23" spans="1:17" x14ac:dyDescent="0.2">
      <c r="A23" s="181" t="s">
        <v>68</v>
      </c>
      <c r="B23" s="188">
        <v>1731</v>
      </c>
      <c r="C23" s="189">
        <v>3266</v>
      </c>
      <c r="D23" s="192">
        <v>2661</v>
      </c>
      <c r="E23" s="257">
        <f t="shared" si="0"/>
        <v>7658</v>
      </c>
      <c r="F23" s="250">
        <v>194</v>
      </c>
      <c r="G23" s="189">
        <v>483</v>
      </c>
      <c r="H23" s="193">
        <v>380</v>
      </c>
      <c r="I23" s="187">
        <f t="shared" si="1"/>
        <v>1057</v>
      </c>
      <c r="J23" s="189">
        <v>1766</v>
      </c>
      <c r="K23" s="189">
        <v>1636</v>
      </c>
      <c r="L23" s="190">
        <v>1386</v>
      </c>
      <c r="M23" s="187">
        <f t="shared" si="2"/>
        <v>4788</v>
      </c>
      <c r="N23" s="189">
        <v>132</v>
      </c>
      <c r="O23" s="189">
        <v>278</v>
      </c>
      <c r="P23" s="189">
        <v>170</v>
      </c>
      <c r="Q23" s="187">
        <f t="shared" si="3"/>
        <v>580</v>
      </c>
    </row>
    <row r="24" spans="1:17" ht="13.5" thickBot="1" x14ac:dyDescent="0.25">
      <c r="A24" s="181" t="s">
        <v>69</v>
      </c>
      <c r="B24" s="194">
        <v>1507</v>
      </c>
      <c r="C24" s="195">
        <v>2693</v>
      </c>
      <c r="D24" s="254">
        <v>2488</v>
      </c>
      <c r="E24" s="256">
        <f t="shared" si="0"/>
        <v>6688</v>
      </c>
      <c r="F24" s="251">
        <v>60</v>
      </c>
      <c r="G24" s="196">
        <v>91</v>
      </c>
      <c r="H24" s="197">
        <v>75</v>
      </c>
      <c r="I24" s="187">
        <f t="shared" si="1"/>
        <v>226</v>
      </c>
      <c r="J24" s="196">
        <v>1763</v>
      </c>
      <c r="K24" s="196">
        <v>1709</v>
      </c>
      <c r="L24" s="197">
        <v>1256</v>
      </c>
      <c r="M24" s="187">
        <f t="shared" si="2"/>
        <v>4728</v>
      </c>
      <c r="N24" s="196">
        <v>13</v>
      </c>
      <c r="O24" s="196">
        <v>5</v>
      </c>
      <c r="P24" s="196">
        <v>3</v>
      </c>
      <c r="Q24" s="187">
        <f t="shared" si="3"/>
        <v>21</v>
      </c>
    </row>
    <row r="25" spans="1:17" ht="13.5" thickBot="1" x14ac:dyDescent="0.25">
      <c r="A25" s="198" t="s">
        <v>70</v>
      </c>
      <c r="B25" s="199">
        <f t="shared" ref="B25:Q25" si="4">SUM(B6:B24)</f>
        <v>15658</v>
      </c>
      <c r="C25" s="200">
        <f t="shared" si="4"/>
        <v>25205</v>
      </c>
      <c r="D25" s="200">
        <f t="shared" si="4"/>
        <v>24778</v>
      </c>
      <c r="E25" s="201">
        <f t="shared" si="4"/>
        <v>65641</v>
      </c>
      <c r="F25" s="199">
        <f t="shared" si="4"/>
        <v>4292</v>
      </c>
      <c r="G25" s="200">
        <f t="shared" si="4"/>
        <v>6588</v>
      </c>
      <c r="H25" s="202">
        <f t="shared" si="4"/>
        <v>6060</v>
      </c>
      <c r="I25" s="201">
        <f t="shared" si="4"/>
        <v>16940</v>
      </c>
      <c r="J25" s="199">
        <f t="shared" si="4"/>
        <v>41320</v>
      </c>
      <c r="K25" s="200">
        <f t="shared" si="4"/>
        <v>34614</v>
      </c>
      <c r="L25" s="200">
        <f t="shared" si="4"/>
        <v>32774</v>
      </c>
      <c r="M25" s="201">
        <f t="shared" si="4"/>
        <v>108708</v>
      </c>
      <c r="N25" s="199">
        <f t="shared" si="4"/>
        <v>987</v>
      </c>
      <c r="O25" s="200">
        <f t="shared" si="4"/>
        <v>1412</v>
      </c>
      <c r="P25" s="200">
        <f t="shared" si="4"/>
        <v>1160</v>
      </c>
      <c r="Q25" s="201">
        <f t="shared" si="4"/>
        <v>3559</v>
      </c>
    </row>
  </sheetData>
  <mergeCells count="5">
    <mergeCell ref="A4:A5"/>
    <mergeCell ref="B4:E4"/>
    <mergeCell ref="F4:I4"/>
    <mergeCell ref="J4:M4"/>
    <mergeCell ref="N4:Q4"/>
  </mergeCells>
  <pageMargins left="0.7" right="0.7" top="0.75" bottom="0.75" header="0.3" footer="0.3"/>
  <pageSetup paperSize="9" orientation="portrait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T49"/>
  <sheetViews>
    <sheetView workbookViewId="0"/>
  </sheetViews>
  <sheetFormatPr defaultColWidth="8" defaultRowHeight="12.75" x14ac:dyDescent="0.2"/>
  <cols>
    <col min="1" max="1" width="21.5" style="148" customWidth="1"/>
    <col min="2" max="2" width="7.5" style="148" customWidth="1"/>
    <col min="3" max="3" width="7.625" style="148" customWidth="1"/>
    <col min="4" max="7" width="7" style="148" customWidth="1"/>
    <col min="8" max="8" width="8.375" style="148" customWidth="1"/>
    <col min="9" max="9" width="7.125" style="148" customWidth="1"/>
    <col min="10" max="10" width="8.125" style="148" customWidth="1"/>
    <col min="11" max="11" width="8.5" style="148" customWidth="1"/>
    <col min="12" max="12" width="8.125" style="148" customWidth="1"/>
    <col min="13" max="13" width="6.125" style="148" customWidth="1"/>
    <col min="14" max="14" width="8.875" style="148" customWidth="1"/>
    <col min="15" max="15" width="9.875" style="148" customWidth="1"/>
    <col min="16" max="16" width="8" style="148" customWidth="1"/>
    <col min="17" max="17" width="5.5" style="148" customWidth="1"/>
    <col min="18" max="19" width="8.125" style="148" customWidth="1"/>
    <col min="20" max="20" width="3.75" style="148" customWidth="1"/>
    <col min="21" max="254" width="7.5" style="148" customWidth="1"/>
    <col min="255" max="16384" width="8" style="148"/>
  </cols>
  <sheetData>
    <row r="1" spans="1:254" ht="18.75" x14ac:dyDescent="0.3">
      <c r="A1" s="146" t="s">
        <v>91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</row>
    <row r="2" spans="1:254" ht="18.75" x14ac:dyDescent="0.3">
      <c r="A2" s="146" t="s">
        <v>97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  <c r="IQ2" s="204"/>
      <c r="IR2" s="204"/>
      <c r="IS2" s="204"/>
      <c r="IT2" s="204"/>
    </row>
    <row r="3" spans="1:254" ht="13.5" thickBot="1" x14ac:dyDescent="0.25"/>
    <row r="4" spans="1:254" ht="13.5" thickBot="1" x14ac:dyDescent="0.25">
      <c r="A4" s="747" t="s">
        <v>46</v>
      </c>
      <c r="B4" s="747" t="s">
        <v>92</v>
      </c>
      <c r="C4" s="749" t="s">
        <v>93</v>
      </c>
      <c r="D4" s="751" t="s">
        <v>34</v>
      </c>
      <c r="E4" s="752"/>
      <c r="F4" s="752"/>
      <c r="G4" s="752"/>
      <c r="H4" s="752"/>
      <c r="I4" s="205" t="s">
        <v>39</v>
      </c>
      <c r="J4" s="206"/>
      <c r="K4" s="207"/>
      <c r="L4" s="205" t="s">
        <v>41</v>
      </c>
      <c r="M4" s="206"/>
      <c r="N4" s="206"/>
      <c r="O4" s="207"/>
      <c r="P4" s="205" t="s">
        <v>42</v>
      </c>
      <c r="Q4" s="207"/>
      <c r="R4" s="205" t="s">
        <v>43</v>
      </c>
      <c r="S4" s="207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3.5" thickBot="1" x14ac:dyDescent="0.25">
      <c r="A5" s="748"/>
      <c r="B5" s="748"/>
      <c r="C5" s="750"/>
      <c r="D5" s="208" t="s">
        <v>35</v>
      </c>
      <c r="E5" s="209" t="s">
        <v>36</v>
      </c>
      <c r="F5" s="209" t="s">
        <v>37</v>
      </c>
      <c r="G5" s="210" t="s">
        <v>38</v>
      </c>
      <c r="H5" s="211" t="s">
        <v>50</v>
      </c>
      <c r="I5" s="212" t="s">
        <v>72</v>
      </c>
      <c r="J5" s="213" t="s">
        <v>73</v>
      </c>
      <c r="K5" s="214" t="s">
        <v>74</v>
      </c>
      <c r="L5" s="215" t="s">
        <v>75</v>
      </c>
      <c r="M5" s="216" t="s">
        <v>72</v>
      </c>
      <c r="N5" s="216" t="s">
        <v>73</v>
      </c>
      <c r="O5" s="217" t="s">
        <v>74</v>
      </c>
      <c r="P5" s="212" t="s">
        <v>75</v>
      </c>
      <c r="Q5" s="214" t="s">
        <v>76</v>
      </c>
      <c r="R5" s="212" t="s">
        <v>75</v>
      </c>
      <c r="S5" s="214" t="s">
        <v>76</v>
      </c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pans="1:254" ht="15" x14ac:dyDescent="0.2">
      <c r="A6" s="218" t="s">
        <v>51</v>
      </c>
      <c r="B6" s="219">
        <v>0</v>
      </c>
      <c r="C6" s="220">
        <v>0</v>
      </c>
      <c r="D6" s="221">
        <v>1190</v>
      </c>
      <c r="E6" s="220">
        <v>1543</v>
      </c>
      <c r="F6" s="220">
        <v>2858</v>
      </c>
      <c r="G6" s="222">
        <v>1066</v>
      </c>
      <c r="H6" s="223">
        <f>SUM(D6:G6)</f>
        <v>6657</v>
      </c>
      <c r="I6" s="221">
        <v>0</v>
      </c>
      <c r="J6" s="222">
        <v>364</v>
      </c>
      <c r="K6" s="223">
        <f t="shared" ref="K6:K24" si="0">J6+I6</f>
        <v>364</v>
      </c>
      <c r="L6" s="222">
        <v>3500</v>
      </c>
      <c r="M6" s="220">
        <v>0</v>
      </c>
      <c r="N6" s="262">
        <v>1832</v>
      </c>
      <c r="O6" s="259">
        <f t="shared" ref="O6:O24" si="1">N6+M6</f>
        <v>1832</v>
      </c>
      <c r="P6" s="220">
        <v>500</v>
      </c>
      <c r="Q6" s="224">
        <v>0</v>
      </c>
      <c r="R6" s="225">
        <v>4000</v>
      </c>
      <c r="S6" s="224">
        <v>4000</v>
      </c>
    </row>
    <row r="7" spans="1:254" ht="15" x14ac:dyDescent="0.2">
      <c r="A7" s="218" t="s">
        <v>52</v>
      </c>
      <c r="B7" s="219">
        <v>0</v>
      </c>
      <c r="C7" s="220">
        <v>0</v>
      </c>
      <c r="D7" s="221">
        <v>684</v>
      </c>
      <c r="E7" s="220">
        <v>750</v>
      </c>
      <c r="F7" s="220">
        <v>1908</v>
      </c>
      <c r="G7" s="222">
        <v>724</v>
      </c>
      <c r="H7" s="223">
        <f>SUM(D7:G7)</f>
        <v>4066</v>
      </c>
      <c r="I7" s="221">
        <v>86</v>
      </c>
      <c r="J7" s="222">
        <v>7121</v>
      </c>
      <c r="K7" s="223">
        <f t="shared" si="0"/>
        <v>7207</v>
      </c>
      <c r="L7" s="222">
        <v>26108</v>
      </c>
      <c r="M7" s="220">
        <v>0</v>
      </c>
      <c r="N7" s="222">
        <v>29823</v>
      </c>
      <c r="O7" s="259">
        <f t="shared" si="1"/>
        <v>29823</v>
      </c>
      <c r="P7" s="220">
        <v>0</v>
      </c>
      <c r="Q7" s="224">
        <v>0</v>
      </c>
      <c r="R7" s="220">
        <v>0</v>
      </c>
      <c r="S7" s="224">
        <v>158</v>
      </c>
    </row>
    <row r="8" spans="1:254" ht="15" x14ac:dyDescent="0.2">
      <c r="A8" s="218" t="s">
        <v>53</v>
      </c>
      <c r="B8" s="219">
        <v>0</v>
      </c>
      <c r="C8" s="220">
        <v>0</v>
      </c>
      <c r="D8" s="221">
        <v>70</v>
      </c>
      <c r="E8" s="220">
        <v>70</v>
      </c>
      <c r="F8" s="220">
        <v>63</v>
      </c>
      <c r="G8" s="222">
        <v>11</v>
      </c>
      <c r="H8" s="223">
        <f t="shared" ref="H8:H24" si="2">SUM(D8:G8)</f>
        <v>214</v>
      </c>
      <c r="I8" s="221">
        <v>14736</v>
      </c>
      <c r="J8" s="222">
        <v>14631</v>
      </c>
      <c r="K8" s="223">
        <f t="shared" si="0"/>
        <v>29367</v>
      </c>
      <c r="L8" s="222">
        <v>126127</v>
      </c>
      <c r="M8" s="220">
        <v>0</v>
      </c>
      <c r="N8" s="222">
        <v>80023</v>
      </c>
      <c r="O8" s="259">
        <f t="shared" si="1"/>
        <v>80023</v>
      </c>
      <c r="P8" s="220">
        <v>70</v>
      </c>
      <c r="Q8" s="224">
        <v>5</v>
      </c>
      <c r="R8" s="220">
        <v>7400</v>
      </c>
      <c r="S8" s="224">
        <v>6165</v>
      </c>
    </row>
    <row r="9" spans="1:254" ht="15" x14ac:dyDescent="0.2">
      <c r="A9" s="218" t="s">
        <v>54</v>
      </c>
      <c r="B9" s="219">
        <v>0</v>
      </c>
      <c r="C9" s="220">
        <v>0</v>
      </c>
      <c r="D9" s="221">
        <v>130</v>
      </c>
      <c r="E9" s="220">
        <v>91</v>
      </c>
      <c r="F9" s="220">
        <v>185</v>
      </c>
      <c r="G9" s="222">
        <v>63</v>
      </c>
      <c r="H9" s="223">
        <f t="shared" si="2"/>
        <v>469</v>
      </c>
      <c r="I9" s="221">
        <v>0</v>
      </c>
      <c r="J9" s="222">
        <v>1799</v>
      </c>
      <c r="K9" s="223">
        <f t="shared" si="0"/>
        <v>1799</v>
      </c>
      <c r="L9" s="222">
        <v>6220</v>
      </c>
      <c r="M9" s="220">
        <v>0</v>
      </c>
      <c r="N9" s="222">
        <v>8863</v>
      </c>
      <c r="O9" s="259">
        <f t="shared" si="1"/>
        <v>8863</v>
      </c>
      <c r="P9" s="220">
        <v>0</v>
      </c>
      <c r="Q9" s="224">
        <v>0</v>
      </c>
      <c r="R9" s="220">
        <v>1500</v>
      </c>
      <c r="S9" s="224">
        <v>1993</v>
      </c>
    </row>
    <row r="10" spans="1:254" ht="15" x14ac:dyDescent="0.2">
      <c r="A10" s="218" t="s">
        <v>55</v>
      </c>
      <c r="B10" s="219">
        <v>0</v>
      </c>
      <c r="C10" s="220">
        <v>0</v>
      </c>
      <c r="D10" s="221">
        <v>214</v>
      </c>
      <c r="E10" s="220">
        <v>256</v>
      </c>
      <c r="F10" s="220">
        <v>522</v>
      </c>
      <c r="G10" s="222">
        <v>160</v>
      </c>
      <c r="H10" s="223">
        <f t="shared" si="2"/>
        <v>1152</v>
      </c>
      <c r="I10" s="221">
        <v>8484</v>
      </c>
      <c r="J10" s="222">
        <v>10982</v>
      </c>
      <c r="K10" s="223">
        <f t="shared" si="0"/>
        <v>19466</v>
      </c>
      <c r="L10" s="222">
        <v>44923</v>
      </c>
      <c r="M10" s="220">
        <v>0</v>
      </c>
      <c r="N10" s="222">
        <v>36090</v>
      </c>
      <c r="O10" s="259">
        <f t="shared" si="1"/>
        <v>36090</v>
      </c>
      <c r="P10" s="220">
        <v>2187</v>
      </c>
      <c r="Q10" s="224">
        <v>768</v>
      </c>
      <c r="R10" s="220">
        <v>19800</v>
      </c>
      <c r="S10" s="224">
        <v>11049</v>
      </c>
    </row>
    <row r="11" spans="1:254" ht="15" x14ac:dyDescent="0.2">
      <c r="A11" s="218" t="s">
        <v>56</v>
      </c>
      <c r="B11" s="226">
        <v>0</v>
      </c>
      <c r="C11" s="227">
        <v>0</v>
      </c>
      <c r="D11" s="228">
        <v>573</v>
      </c>
      <c r="E11" s="220">
        <v>528</v>
      </c>
      <c r="F11" s="220">
        <v>1056</v>
      </c>
      <c r="G11" s="222">
        <v>365</v>
      </c>
      <c r="H11" s="223">
        <f>SUM(D11:G11)</f>
        <v>2522</v>
      </c>
      <c r="I11" s="230">
        <v>0</v>
      </c>
      <c r="J11" s="229">
        <v>1716</v>
      </c>
      <c r="K11" s="231">
        <f t="shared" si="0"/>
        <v>1716</v>
      </c>
      <c r="L11" s="222">
        <v>48633</v>
      </c>
      <c r="M11" s="232">
        <v>0</v>
      </c>
      <c r="N11" s="263">
        <v>31449</v>
      </c>
      <c r="O11" s="260">
        <f t="shared" si="1"/>
        <v>31449</v>
      </c>
      <c r="P11" s="220">
        <v>3070</v>
      </c>
      <c r="Q11" s="233">
        <v>1034</v>
      </c>
      <c r="R11" s="220">
        <v>6200</v>
      </c>
      <c r="S11" s="233">
        <v>4965</v>
      </c>
    </row>
    <row r="12" spans="1:254" ht="15" x14ac:dyDescent="0.2">
      <c r="A12" s="218" t="s">
        <v>57</v>
      </c>
      <c r="B12" s="219">
        <v>0</v>
      </c>
      <c r="C12" s="220">
        <v>0</v>
      </c>
      <c r="D12" s="221">
        <v>0</v>
      </c>
      <c r="E12" s="220">
        <v>0</v>
      </c>
      <c r="F12" s="220">
        <v>0</v>
      </c>
      <c r="G12" s="222">
        <v>0</v>
      </c>
      <c r="H12" s="223">
        <f t="shared" si="2"/>
        <v>0</v>
      </c>
      <c r="I12" s="221">
        <v>0</v>
      </c>
      <c r="J12" s="222">
        <v>5579</v>
      </c>
      <c r="K12" s="223">
        <f t="shared" si="0"/>
        <v>5579</v>
      </c>
      <c r="L12" s="222">
        <v>32810</v>
      </c>
      <c r="M12" s="220">
        <v>0</v>
      </c>
      <c r="N12" s="222">
        <v>23384</v>
      </c>
      <c r="O12" s="259">
        <f t="shared" si="1"/>
        <v>23384</v>
      </c>
      <c r="P12" s="220">
        <v>1000</v>
      </c>
      <c r="Q12" s="224">
        <v>181</v>
      </c>
      <c r="R12" s="220">
        <v>0</v>
      </c>
      <c r="S12" s="224">
        <v>0</v>
      </c>
    </row>
    <row r="13" spans="1:254" ht="15" x14ac:dyDescent="0.2">
      <c r="A13" s="218" t="s">
        <v>58</v>
      </c>
      <c r="B13" s="219">
        <v>0</v>
      </c>
      <c r="C13" s="220">
        <v>0</v>
      </c>
      <c r="D13" s="221">
        <v>39</v>
      </c>
      <c r="E13" s="220">
        <v>16</v>
      </c>
      <c r="F13" s="220">
        <v>22</v>
      </c>
      <c r="G13" s="222">
        <v>3</v>
      </c>
      <c r="H13" s="223">
        <f t="shared" si="2"/>
        <v>80</v>
      </c>
      <c r="I13" s="221">
        <v>3058</v>
      </c>
      <c r="J13" s="222">
        <v>10501</v>
      </c>
      <c r="K13" s="223">
        <f t="shared" si="0"/>
        <v>13559</v>
      </c>
      <c r="L13" s="222">
        <v>22875</v>
      </c>
      <c r="M13" s="220">
        <v>614</v>
      </c>
      <c r="N13" s="222">
        <v>26204</v>
      </c>
      <c r="O13" s="259">
        <f t="shared" si="1"/>
        <v>26818</v>
      </c>
      <c r="P13" s="220">
        <v>0</v>
      </c>
      <c r="Q13" s="224">
        <v>0</v>
      </c>
      <c r="R13" s="220">
        <v>6845</v>
      </c>
      <c r="S13" s="224">
        <v>5222</v>
      </c>
      <c r="T13" s="234"/>
    </row>
    <row r="14" spans="1:254" ht="15" x14ac:dyDescent="0.2">
      <c r="A14" s="218" t="s">
        <v>59</v>
      </c>
      <c r="B14" s="219">
        <v>0</v>
      </c>
      <c r="C14" s="220">
        <v>0</v>
      </c>
      <c r="D14" s="221">
        <v>194</v>
      </c>
      <c r="E14" s="220">
        <v>198</v>
      </c>
      <c r="F14" s="220">
        <v>513</v>
      </c>
      <c r="G14" s="222">
        <v>159</v>
      </c>
      <c r="H14" s="223">
        <f t="shared" si="2"/>
        <v>1064</v>
      </c>
      <c r="I14" s="221">
        <v>0</v>
      </c>
      <c r="J14" s="222">
        <v>2218</v>
      </c>
      <c r="K14" s="223">
        <f t="shared" si="0"/>
        <v>2218</v>
      </c>
      <c r="L14" s="222">
        <v>23626</v>
      </c>
      <c r="M14" s="220">
        <v>0</v>
      </c>
      <c r="N14" s="222">
        <v>20616</v>
      </c>
      <c r="O14" s="259">
        <f t="shared" si="1"/>
        <v>20616</v>
      </c>
      <c r="P14" s="220">
        <v>0</v>
      </c>
      <c r="Q14" s="224">
        <v>0</v>
      </c>
      <c r="R14" s="220">
        <v>3000</v>
      </c>
      <c r="S14" s="224">
        <v>0</v>
      </c>
    </row>
    <row r="15" spans="1:254" ht="15" x14ac:dyDescent="0.2">
      <c r="A15" s="218" t="s">
        <v>60</v>
      </c>
      <c r="B15" s="219">
        <v>0</v>
      </c>
      <c r="C15" s="220">
        <v>0</v>
      </c>
      <c r="D15" s="221">
        <v>719</v>
      </c>
      <c r="E15" s="220">
        <v>665</v>
      </c>
      <c r="F15" s="220">
        <v>1098</v>
      </c>
      <c r="G15" s="222">
        <v>202</v>
      </c>
      <c r="H15" s="223">
        <f t="shared" si="2"/>
        <v>2684</v>
      </c>
      <c r="I15" s="221">
        <v>0</v>
      </c>
      <c r="J15" s="222">
        <v>258</v>
      </c>
      <c r="K15" s="223">
        <f t="shared" si="0"/>
        <v>258</v>
      </c>
      <c r="L15" s="222">
        <v>6420</v>
      </c>
      <c r="M15" s="220">
        <v>0</v>
      </c>
      <c r="N15" s="222">
        <v>4645</v>
      </c>
      <c r="O15" s="259">
        <f t="shared" si="1"/>
        <v>4645</v>
      </c>
      <c r="P15" s="220">
        <v>760</v>
      </c>
      <c r="Q15" s="224">
        <v>164</v>
      </c>
      <c r="R15" s="220">
        <v>0</v>
      </c>
      <c r="S15" s="224">
        <v>0</v>
      </c>
    </row>
    <row r="16" spans="1:254" ht="15" x14ac:dyDescent="0.2">
      <c r="A16" s="218" t="s">
        <v>61</v>
      </c>
      <c r="B16" s="219">
        <v>0</v>
      </c>
      <c r="C16" s="220">
        <v>0</v>
      </c>
      <c r="D16" s="221">
        <v>26</v>
      </c>
      <c r="E16" s="220">
        <v>28</v>
      </c>
      <c r="F16" s="220">
        <v>71</v>
      </c>
      <c r="G16" s="222">
        <v>26</v>
      </c>
      <c r="H16" s="223">
        <f t="shared" si="2"/>
        <v>151</v>
      </c>
      <c r="I16" s="221">
        <v>0</v>
      </c>
      <c r="J16" s="222">
        <v>238</v>
      </c>
      <c r="K16" s="223">
        <f t="shared" si="0"/>
        <v>238</v>
      </c>
      <c r="L16" s="222">
        <v>2150</v>
      </c>
      <c r="M16" s="220">
        <v>0</v>
      </c>
      <c r="N16" s="222">
        <v>2623</v>
      </c>
      <c r="O16" s="259">
        <f t="shared" si="1"/>
        <v>2623</v>
      </c>
      <c r="P16" s="220">
        <v>0</v>
      </c>
      <c r="Q16" s="224">
        <v>0</v>
      </c>
      <c r="R16" s="220">
        <v>0</v>
      </c>
      <c r="S16" s="224">
        <v>0</v>
      </c>
    </row>
    <row r="17" spans="1:254" ht="15" x14ac:dyDescent="0.2">
      <c r="A17" s="218" t="s">
        <v>62</v>
      </c>
      <c r="B17" s="219">
        <v>0</v>
      </c>
      <c r="C17" s="220">
        <v>0</v>
      </c>
      <c r="D17" s="221">
        <v>328</v>
      </c>
      <c r="E17" s="220">
        <v>276</v>
      </c>
      <c r="F17" s="220">
        <v>573</v>
      </c>
      <c r="G17" s="222">
        <v>415</v>
      </c>
      <c r="H17" s="223">
        <f t="shared" si="2"/>
        <v>1592</v>
      </c>
      <c r="I17" s="221">
        <v>0</v>
      </c>
      <c r="J17" s="222">
        <v>4175</v>
      </c>
      <c r="K17" s="223">
        <f t="shared" si="0"/>
        <v>4175</v>
      </c>
      <c r="L17" s="222">
        <v>25786</v>
      </c>
      <c r="M17" s="220">
        <v>0</v>
      </c>
      <c r="N17" s="222">
        <v>25208</v>
      </c>
      <c r="O17" s="259">
        <f t="shared" si="1"/>
        <v>25208</v>
      </c>
      <c r="P17" s="220">
        <v>2850</v>
      </c>
      <c r="Q17" s="224">
        <v>1144</v>
      </c>
      <c r="R17" s="220">
        <v>1800</v>
      </c>
      <c r="S17" s="224">
        <v>1010</v>
      </c>
    </row>
    <row r="18" spans="1:254" ht="15" x14ac:dyDescent="0.2">
      <c r="A18" s="218" t="s">
        <v>63</v>
      </c>
      <c r="B18" s="219">
        <v>0</v>
      </c>
      <c r="C18" s="220">
        <v>0</v>
      </c>
      <c r="D18" s="221">
        <v>1400</v>
      </c>
      <c r="E18" s="220">
        <v>1638</v>
      </c>
      <c r="F18" s="220">
        <v>1803</v>
      </c>
      <c r="G18" s="222">
        <v>834</v>
      </c>
      <c r="H18" s="223">
        <f t="shared" si="2"/>
        <v>5675</v>
      </c>
      <c r="I18" s="221">
        <v>0</v>
      </c>
      <c r="J18" s="222">
        <v>413</v>
      </c>
      <c r="K18" s="223">
        <f t="shared" si="0"/>
        <v>413</v>
      </c>
      <c r="L18" s="222">
        <v>1840</v>
      </c>
      <c r="M18" s="220">
        <v>0</v>
      </c>
      <c r="N18" s="222">
        <v>3661</v>
      </c>
      <c r="O18" s="259">
        <f t="shared" si="1"/>
        <v>3661</v>
      </c>
      <c r="P18" s="220">
        <v>800</v>
      </c>
      <c r="Q18" s="224">
        <v>260</v>
      </c>
      <c r="R18" s="220">
        <v>7000</v>
      </c>
      <c r="S18" s="224">
        <v>2073</v>
      </c>
    </row>
    <row r="19" spans="1:254" ht="15" x14ac:dyDescent="0.2">
      <c r="A19" s="218" t="s">
        <v>64</v>
      </c>
      <c r="B19" s="219">
        <v>0</v>
      </c>
      <c r="C19" s="220">
        <v>0</v>
      </c>
      <c r="D19" s="221">
        <v>0</v>
      </c>
      <c r="E19" s="220">
        <v>0</v>
      </c>
      <c r="F19" s="220">
        <v>4</v>
      </c>
      <c r="G19" s="222">
        <v>4</v>
      </c>
      <c r="H19" s="223">
        <f t="shared" si="2"/>
        <v>8</v>
      </c>
      <c r="I19" s="221">
        <v>0</v>
      </c>
      <c r="J19" s="222">
        <v>6173</v>
      </c>
      <c r="K19" s="223">
        <f t="shared" si="0"/>
        <v>6173</v>
      </c>
      <c r="L19" s="222">
        <v>32490</v>
      </c>
      <c r="M19" s="220">
        <v>0</v>
      </c>
      <c r="N19" s="222">
        <v>32616</v>
      </c>
      <c r="O19" s="259">
        <f t="shared" si="1"/>
        <v>32616</v>
      </c>
      <c r="P19" s="220">
        <v>0</v>
      </c>
      <c r="Q19" s="224">
        <v>0</v>
      </c>
      <c r="R19" s="220">
        <v>16500</v>
      </c>
      <c r="S19" s="224">
        <v>10930</v>
      </c>
    </row>
    <row r="20" spans="1:254" ht="15" x14ac:dyDescent="0.2">
      <c r="A20" s="218" t="s">
        <v>65</v>
      </c>
      <c r="B20" s="219">
        <v>0</v>
      </c>
      <c r="C20" s="220">
        <v>0</v>
      </c>
      <c r="D20" s="221">
        <v>121</v>
      </c>
      <c r="E20" s="220">
        <v>92</v>
      </c>
      <c r="F20" s="220">
        <v>102</v>
      </c>
      <c r="G20" s="222">
        <v>33</v>
      </c>
      <c r="H20" s="223">
        <f t="shared" si="2"/>
        <v>348</v>
      </c>
      <c r="I20" s="221">
        <v>1526</v>
      </c>
      <c r="J20" s="222">
        <v>7035</v>
      </c>
      <c r="K20" s="223">
        <f t="shared" si="0"/>
        <v>8561</v>
      </c>
      <c r="L20" s="222">
        <v>47300</v>
      </c>
      <c r="M20" s="220">
        <v>0</v>
      </c>
      <c r="N20" s="222">
        <v>37163</v>
      </c>
      <c r="O20" s="259">
        <f t="shared" si="1"/>
        <v>37163</v>
      </c>
      <c r="P20" s="220">
        <v>0</v>
      </c>
      <c r="Q20" s="224">
        <v>0</v>
      </c>
      <c r="R20" s="220">
        <v>6250</v>
      </c>
      <c r="S20" s="224">
        <v>3689</v>
      </c>
    </row>
    <row r="21" spans="1:254" ht="15" x14ac:dyDescent="0.2">
      <c r="A21" s="218" t="s">
        <v>66</v>
      </c>
      <c r="B21" s="219">
        <v>0</v>
      </c>
      <c r="C21" s="220">
        <v>0</v>
      </c>
      <c r="D21" s="221">
        <v>790</v>
      </c>
      <c r="E21" s="220">
        <v>735</v>
      </c>
      <c r="F21" s="220">
        <v>1405</v>
      </c>
      <c r="G21" s="222">
        <v>524</v>
      </c>
      <c r="H21" s="223">
        <f t="shared" si="2"/>
        <v>3454</v>
      </c>
      <c r="I21" s="221">
        <v>0</v>
      </c>
      <c r="J21" s="222">
        <v>1420</v>
      </c>
      <c r="K21" s="223">
        <f t="shared" si="0"/>
        <v>1420</v>
      </c>
      <c r="L21" s="222">
        <v>8704</v>
      </c>
      <c r="M21" s="220">
        <v>0</v>
      </c>
      <c r="N21" s="222">
        <v>10293</v>
      </c>
      <c r="O21" s="259">
        <f t="shared" si="1"/>
        <v>10293</v>
      </c>
      <c r="P21" s="220">
        <v>0</v>
      </c>
      <c r="Q21" s="224">
        <v>0</v>
      </c>
      <c r="R21" s="220">
        <v>0</v>
      </c>
      <c r="S21" s="224">
        <v>0</v>
      </c>
    </row>
    <row r="22" spans="1:254" ht="15" x14ac:dyDescent="0.2">
      <c r="A22" s="218" t="s">
        <v>67</v>
      </c>
      <c r="B22" s="219">
        <v>0</v>
      </c>
      <c r="C22" s="220">
        <v>0</v>
      </c>
      <c r="D22" s="221">
        <v>0</v>
      </c>
      <c r="E22" s="220">
        <v>0</v>
      </c>
      <c r="F22" s="220">
        <v>0</v>
      </c>
      <c r="G22" s="222">
        <v>0</v>
      </c>
      <c r="H22" s="223">
        <f t="shared" si="2"/>
        <v>0</v>
      </c>
      <c r="I22" s="221">
        <v>0</v>
      </c>
      <c r="J22" s="222">
        <v>599</v>
      </c>
      <c r="K22" s="223">
        <f t="shared" si="0"/>
        <v>599</v>
      </c>
      <c r="L22" s="222">
        <v>5915</v>
      </c>
      <c r="M22" s="220">
        <v>0</v>
      </c>
      <c r="N22" s="222">
        <v>5024</v>
      </c>
      <c r="O22" s="259">
        <f t="shared" si="1"/>
        <v>5024</v>
      </c>
      <c r="P22" s="220">
        <v>0</v>
      </c>
      <c r="Q22" s="224">
        <v>0</v>
      </c>
      <c r="R22" s="220">
        <v>2000</v>
      </c>
      <c r="S22" s="224">
        <v>300</v>
      </c>
    </row>
    <row r="23" spans="1:254" ht="15" x14ac:dyDescent="0.2">
      <c r="A23" s="218" t="s">
        <v>68</v>
      </c>
      <c r="B23" s="219">
        <v>0</v>
      </c>
      <c r="C23" s="220">
        <v>0</v>
      </c>
      <c r="D23" s="221">
        <v>226</v>
      </c>
      <c r="E23" s="220">
        <v>229</v>
      </c>
      <c r="F23" s="220">
        <v>608</v>
      </c>
      <c r="G23" s="222">
        <v>228</v>
      </c>
      <c r="H23" s="223">
        <f t="shared" si="2"/>
        <v>1291</v>
      </c>
      <c r="I23" s="221">
        <v>0</v>
      </c>
      <c r="J23" s="222">
        <v>669</v>
      </c>
      <c r="K23" s="223">
        <f t="shared" si="0"/>
        <v>669</v>
      </c>
      <c r="L23" s="222">
        <v>4294</v>
      </c>
      <c r="M23" s="220">
        <v>0</v>
      </c>
      <c r="N23" s="222">
        <v>8463</v>
      </c>
      <c r="O23" s="259">
        <f t="shared" si="1"/>
        <v>8463</v>
      </c>
      <c r="P23" s="220">
        <v>0</v>
      </c>
      <c r="Q23" s="224">
        <v>0</v>
      </c>
      <c r="R23" s="220">
        <v>4000</v>
      </c>
      <c r="S23" s="224">
        <v>1024</v>
      </c>
    </row>
    <row r="24" spans="1:254" ht="15.75" thickBot="1" x14ac:dyDescent="0.25">
      <c r="A24" s="218" t="s">
        <v>69</v>
      </c>
      <c r="B24" s="235">
        <v>0</v>
      </c>
      <c r="C24" s="236">
        <v>0</v>
      </c>
      <c r="D24" s="237">
        <v>23</v>
      </c>
      <c r="E24" s="220">
        <v>0</v>
      </c>
      <c r="F24" s="236">
        <v>0</v>
      </c>
      <c r="G24" s="238">
        <v>0</v>
      </c>
      <c r="H24" s="223">
        <f t="shared" si="2"/>
        <v>23</v>
      </c>
      <c r="I24" s="237">
        <v>0</v>
      </c>
      <c r="J24" s="238">
        <v>94</v>
      </c>
      <c r="K24" s="239">
        <f t="shared" si="0"/>
        <v>94</v>
      </c>
      <c r="L24" s="238">
        <v>6139</v>
      </c>
      <c r="M24" s="236">
        <v>0</v>
      </c>
      <c r="N24" s="238">
        <v>3898</v>
      </c>
      <c r="O24" s="261">
        <f t="shared" si="1"/>
        <v>3898</v>
      </c>
      <c r="P24" s="236">
        <v>0</v>
      </c>
      <c r="Q24" s="224">
        <v>0</v>
      </c>
      <c r="R24" s="240">
        <v>0</v>
      </c>
      <c r="S24" s="224">
        <v>0</v>
      </c>
    </row>
    <row r="25" spans="1:254" ht="15" thickBot="1" x14ac:dyDescent="0.25">
      <c r="A25" s="241" t="s">
        <v>70</v>
      </c>
      <c r="B25" s="242">
        <f t="shared" ref="B25:S25" si="3">SUM(B6:B24)</f>
        <v>0</v>
      </c>
      <c r="C25" s="243">
        <f t="shared" si="3"/>
        <v>0</v>
      </c>
      <c r="D25" s="244">
        <f>SUM(D6:D24)</f>
        <v>6727</v>
      </c>
      <c r="E25" s="244">
        <f>SUM(E6:E24)</f>
        <v>7115</v>
      </c>
      <c r="F25" s="244">
        <f>SUM(F6:F24)</f>
        <v>12791</v>
      </c>
      <c r="G25" s="244">
        <f>SUM(G6:G24)</f>
        <v>4817</v>
      </c>
      <c r="H25" s="245">
        <f t="shared" si="3"/>
        <v>31450</v>
      </c>
      <c r="I25" s="244">
        <f t="shared" si="3"/>
        <v>27890</v>
      </c>
      <c r="J25" s="246">
        <f t="shared" si="3"/>
        <v>75985</v>
      </c>
      <c r="K25" s="245">
        <f t="shared" si="3"/>
        <v>103875</v>
      </c>
      <c r="L25" s="247">
        <f t="shared" si="3"/>
        <v>475860</v>
      </c>
      <c r="M25" s="243">
        <f t="shared" si="3"/>
        <v>614</v>
      </c>
      <c r="N25" s="243">
        <f t="shared" si="3"/>
        <v>391878</v>
      </c>
      <c r="O25" s="248">
        <f t="shared" si="3"/>
        <v>392492</v>
      </c>
      <c r="P25" s="244">
        <f t="shared" si="3"/>
        <v>11237</v>
      </c>
      <c r="Q25" s="245">
        <f t="shared" si="3"/>
        <v>3556</v>
      </c>
      <c r="R25" s="244">
        <f t="shared" si="3"/>
        <v>86295</v>
      </c>
      <c r="S25" s="245">
        <f t="shared" si="3"/>
        <v>52578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7" spans="1:254" x14ac:dyDescent="0.2">
      <c r="L27" s="175"/>
    </row>
    <row r="31" spans="1:254" x14ac:dyDescent="0.2">
      <c r="B31" s="175"/>
    </row>
    <row r="32" spans="1:254" x14ac:dyDescent="0.2">
      <c r="B32" s="175"/>
    </row>
    <row r="33" spans="2:2" x14ac:dyDescent="0.2">
      <c r="B33" s="175"/>
    </row>
    <row r="34" spans="2:2" x14ac:dyDescent="0.2">
      <c r="B34" s="175"/>
    </row>
    <row r="35" spans="2:2" x14ac:dyDescent="0.2">
      <c r="B35" s="175"/>
    </row>
    <row r="36" spans="2:2" x14ac:dyDescent="0.2">
      <c r="B36" s="175"/>
    </row>
    <row r="37" spans="2:2" x14ac:dyDescent="0.2">
      <c r="B37" s="175"/>
    </row>
    <row r="38" spans="2:2" x14ac:dyDescent="0.2">
      <c r="B38" s="175"/>
    </row>
    <row r="39" spans="2:2" x14ac:dyDescent="0.2">
      <c r="B39" s="175"/>
    </row>
    <row r="40" spans="2:2" x14ac:dyDescent="0.2">
      <c r="B40" s="175"/>
    </row>
    <row r="41" spans="2:2" x14ac:dyDescent="0.2">
      <c r="B41" s="175"/>
    </row>
    <row r="42" spans="2:2" x14ac:dyDescent="0.2">
      <c r="B42" s="175"/>
    </row>
    <row r="43" spans="2:2" x14ac:dyDescent="0.2">
      <c r="B43" s="175"/>
    </row>
    <row r="44" spans="2:2" x14ac:dyDescent="0.2">
      <c r="B44" s="175"/>
    </row>
    <row r="45" spans="2:2" x14ac:dyDescent="0.2">
      <c r="B45" s="175"/>
    </row>
    <row r="46" spans="2:2" x14ac:dyDescent="0.2">
      <c r="B46" s="175"/>
    </row>
    <row r="47" spans="2:2" x14ac:dyDescent="0.2">
      <c r="B47" s="175"/>
    </row>
    <row r="48" spans="2:2" x14ac:dyDescent="0.2">
      <c r="B48" s="175"/>
    </row>
    <row r="49" spans="2:2" x14ac:dyDescent="0.2">
      <c r="B49" s="175"/>
    </row>
  </sheetData>
  <mergeCells count="4">
    <mergeCell ref="A4:A5"/>
    <mergeCell ref="B4:B5"/>
    <mergeCell ref="C4:C5"/>
    <mergeCell ref="D4:H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U38"/>
  <sheetViews>
    <sheetView zoomScale="85" zoomScaleNormal="85" zoomScaleSheetLayoutView="52" workbookViewId="0">
      <selection activeCell="Y9" sqref="Y9"/>
    </sheetView>
  </sheetViews>
  <sheetFormatPr defaultColWidth="8" defaultRowHeight="12.75" x14ac:dyDescent="0.2"/>
  <cols>
    <col min="1" max="1" width="9.125" style="270" customWidth="1"/>
    <col min="2" max="2" width="8.75" style="270" bestFit="1" customWidth="1"/>
    <col min="3" max="11" width="10.625" style="270" customWidth="1"/>
    <col min="12" max="12" width="7.375" style="270" customWidth="1"/>
    <col min="13" max="14" width="8.625" style="270" customWidth="1"/>
    <col min="15" max="18" width="8.5" style="270" customWidth="1"/>
    <col min="19" max="253" width="7.5" style="270" customWidth="1"/>
    <col min="254" max="16384" width="8" style="270"/>
  </cols>
  <sheetData>
    <row r="1" spans="1:21" ht="18.75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</row>
    <row r="2" spans="1:21" ht="18.75" x14ac:dyDescent="0.2">
      <c r="A2" s="776" t="s">
        <v>98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</row>
    <row r="3" spans="1:21" ht="18" customHeight="1" thickBot="1" x14ac:dyDescent="0.25">
      <c r="A3" s="27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</row>
    <row r="4" spans="1:21" ht="18" customHeight="1" thickBot="1" x14ac:dyDescent="0.25">
      <c r="A4" s="777" t="s">
        <v>2</v>
      </c>
      <c r="B4" s="778"/>
      <c r="C4" s="867" t="s">
        <v>141</v>
      </c>
      <c r="D4" s="868"/>
      <c r="E4" s="868"/>
      <c r="F4" s="868"/>
      <c r="G4" s="868"/>
      <c r="H4" s="868"/>
      <c r="I4" s="868"/>
      <c r="J4" s="868"/>
      <c r="K4" s="869"/>
      <c r="L4" s="782" t="s">
        <v>4</v>
      </c>
      <c r="M4" s="782" t="s">
        <v>99</v>
      </c>
      <c r="N4" s="778"/>
      <c r="O4" s="785" t="s">
        <v>5</v>
      </c>
      <c r="P4" s="786"/>
      <c r="Q4" s="786"/>
      <c r="R4" s="786"/>
      <c r="S4" s="787" t="s">
        <v>6</v>
      </c>
      <c r="T4" s="789" t="s">
        <v>142</v>
      </c>
      <c r="U4" s="790"/>
    </row>
    <row r="5" spans="1:21" ht="18" customHeight="1" thickTop="1" x14ac:dyDescent="0.2">
      <c r="A5" s="754"/>
      <c r="B5" s="779"/>
      <c r="C5" s="793" t="s">
        <v>7</v>
      </c>
      <c r="D5" s="794"/>
      <c r="E5" s="794"/>
      <c r="F5" s="794"/>
      <c r="G5" s="795" t="s">
        <v>8</v>
      </c>
      <c r="H5" s="796"/>
      <c r="I5" s="796"/>
      <c r="J5" s="797"/>
      <c r="K5" s="798" t="s">
        <v>9</v>
      </c>
      <c r="L5" s="783"/>
      <c r="M5" s="800" t="s">
        <v>100</v>
      </c>
      <c r="N5" s="802" t="s">
        <v>101</v>
      </c>
      <c r="O5" s="804" t="s">
        <v>10</v>
      </c>
      <c r="P5" s="794"/>
      <c r="Q5" s="804" t="s">
        <v>11</v>
      </c>
      <c r="R5" s="794"/>
      <c r="S5" s="788"/>
      <c r="T5" s="791"/>
      <c r="U5" s="792"/>
    </row>
    <row r="6" spans="1:21" ht="18" customHeight="1" x14ac:dyDescent="0.2">
      <c r="A6" s="754"/>
      <c r="B6" s="779"/>
      <c r="C6" s="793" t="s">
        <v>12</v>
      </c>
      <c r="D6" s="794"/>
      <c r="E6" s="793" t="s">
        <v>13</v>
      </c>
      <c r="F6" s="808" t="s">
        <v>14</v>
      </c>
      <c r="G6" s="810" t="s">
        <v>12</v>
      </c>
      <c r="H6" s="794"/>
      <c r="I6" s="793" t="s">
        <v>13</v>
      </c>
      <c r="J6" s="808" t="s">
        <v>15</v>
      </c>
      <c r="K6" s="779"/>
      <c r="L6" s="783"/>
      <c r="M6" s="801"/>
      <c r="N6" s="803"/>
      <c r="O6" s="794"/>
      <c r="P6" s="794"/>
      <c r="Q6" s="794"/>
      <c r="R6" s="794"/>
      <c r="S6" s="788"/>
      <c r="T6" s="273" t="s">
        <v>102</v>
      </c>
      <c r="U6" s="274" t="s">
        <v>103</v>
      </c>
    </row>
    <row r="7" spans="1:21" ht="18" customHeight="1" thickBot="1" x14ac:dyDescent="0.25">
      <c r="A7" s="754"/>
      <c r="B7" s="779"/>
      <c r="C7" s="275" t="s">
        <v>16</v>
      </c>
      <c r="D7" s="275" t="s">
        <v>17</v>
      </c>
      <c r="E7" s="794"/>
      <c r="F7" s="809"/>
      <c r="G7" s="276" t="s">
        <v>16</v>
      </c>
      <c r="H7" s="277" t="s">
        <v>17</v>
      </c>
      <c r="I7" s="811"/>
      <c r="J7" s="809"/>
      <c r="K7" s="799"/>
      <c r="L7" s="784"/>
      <c r="M7" s="278" t="s">
        <v>18</v>
      </c>
      <c r="N7" s="279" t="s">
        <v>18</v>
      </c>
      <c r="O7" s="280" t="s">
        <v>18</v>
      </c>
      <c r="P7" s="280" t="s">
        <v>19</v>
      </c>
      <c r="Q7" s="280" t="s">
        <v>18</v>
      </c>
      <c r="R7" s="280" t="s">
        <v>19</v>
      </c>
      <c r="S7" s="281" t="s">
        <v>18</v>
      </c>
      <c r="T7" s="805" t="s">
        <v>104</v>
      </c>
      <c r="U7" s="806"/>
    </row>
    <row r="8" spans="1:21" ht="18" customHeight="1" thickBot="1" x14ac:dyDescent="0.25">
      <c r="A8" s="807" t="s">
        <v>20</v>
      </c>
      <c r="B8" s="282" t="s">
        <v>21</v>
      </c>
      <c r="C8" s="283">
        <v>3408</v>
      </c>
      <c r="D8" s="283">
        <v>5354</v>
      </c>
      <c r="E8" s="283">
        <v>8948</v>
      </c>
      <c r="F8" s="284">
        <f>SUM(C8:E8)</f>
        <v>17710</v>
      </c>
      <c r="G8" s="285">
        <v>171</v>
      </c>
      <c r="H8" s="284">
        <v>125</v>
      </c>
      <c r="I8" s="284">
        <v>59</v>
      </c>
      <c r="J8" s="286">
        <f>SUM(G8:I8)</f>
        <v>355</v>
      </c>
      <c r="K8" s="287">
        <f>F8+J8</f>
        <v>18065</v>
      </c>
      <c r="L8" s="288">
        <v>3</v>
      </c>
      <c r="M8" s="289">
        <v>764</v>
      </c>
      <c r="N8" s="290">
        <v>354</v>
      </c>
      <c r="O8" s="283">
        <v>16422</v>
      </c>
      <c r="P8" s="283">
        <v>2118010</v>
      </c>
      <c r="Q8" s="283">
        <v>866</v>
      </c>
      <c r="R8" s="283">
        <v>93091</v>
      </c>
      <c r="S8" s="291">
        <v>3</v>
      </c>
      <c r="T8" s="289">
        <v>0</v>
      </c>
      <c r="U8" s="290">
        <v>48</v>
      </c>
    </row>
    <row r="9" spans="1:21" ht="18" customHeight="1" x14ac:dyDescent="0.2">
      <c r="A9" s="754"/>
      <c r="B9" s="292" t="s">
        <v>22</v>
      </c>
      <c r="C9" s="293">
        <v>4110</v>
      </c>
      <c r="D9" s="293">
        <v>3341</v>
      </c>
      <c r="E9" s="293">
        <v>13611</v>
      </c>
      <c r="F9" s="293">
        <f>SUM(C9:E9)</f>
        <v>21062</v>
      </c>
      <c r="G9" s="294">
        <v>62</v>
      </c>
      <c r="H9" s="293">
        <v>20</v>
      </c>
      <c r="I9" s="293">
        <v>138</v>
      </c>
      <c r="J9" s="295">
        <f>SUM(G9:I9)</f>
        <v>220</v>
      </c>
      <c r="K9" s="296">
        <f>F9+J9</f>
        <v>21282</v>
      </c>
      <c r="L9" s="297">
        <v>1</v>
      </c>
      <c r="M9" s="298">
        <v>559</v>
      </c>
      <c r="N9" s="299">
        <v>320</v>
      </c>
      <c r="O9" s="293">
        <v>17662</v>
      </c>
      <c r="P9" s="293">
        <v>1366992</v>
      </c>
      <c r="Q9" s="293">
        <v>2814</v>
      </c>
      <c r="R9" s="293">
        <v>211708</v>
      </c>
      <c r="S9" s="300">
        <v>1</v>
      </c>
      <c r="T9" s="298">
        <v>0</v>
      </c>
      <c r="U9" s="299">
        <v>14</v>
      </c>
    </row>
    <row r="10" spans="1:21" ht="18" customHeight="1" x14ac:dyDescent="0.2">
      <c r="A10" s="754"/>
      <c r="B10" s="292" t="s">
        <v>105</v>
      </c>
      <c r="C10" s="293">
        <v>1913</v>
      </c>
      <c r="D10" s="293">
        <v>842</v>
      </c>
      <c r="E10" s="293">
        <v>8987</v>
      </c>
      <c r="F10" s="293">
        <f>SUM(C10:E10)</f>
        <v>11742</v>
      </c>
      <c r="G10" s="294">
        <v>23</v>
      </c>
      <c r="H10" s="293">
        <v>6</v>
      </c>
      <c r="I10" s="293">
        <v>88</v>
      </c>
      <c r="J10" s="295">
        <f>SUM(G10:I10)</f>
        <v>117</v>
      </c>
      <c r="K10" s="296">
        <f>F10+J10</f>
        <v>11859</v>
      </c>
      <c r="L10" s="297">
        <v>0</v>
      </c>
      <c r="M10" s="298">
        <v>131</v>
      </c>
      <c r="N10" s="299">
        <v>70</v>
      </c>
      <c r="O10" s="293">
        <v>8829</v>
      </c>
      <c r="P10" s="293">
        <v>495746</v>
      </c>
      <c r="Q10" s="293">
        <v>2352</v>
      </c>
      <c r="R10" s="293">
        <v>131375</v>
      </c>
      <c r="S10" s="300">
        <v>0</v>
      </c>
      <c r="T10" s="298">
        <v>0</v>
      </c>
      <c r="U10" s="299">
        <v>0</v>
      </c>
    </row>
    <row r="11" spans="1:21" ht="18" customHeight="1" x14ac:dyDescent="0.2">
      <c r="A11" s="754"/>
      <c r="B11" s="292" t="s">
        <v>23</v>
      </c>
      <c r="C11" s="293">
        <v>4642</v>
      </c>
      <c r="D11" s="293">
        <v>3078</v>
      </c>
      <c r="E11" s="293">
        <v>17169</v>
      </c>
      <c r="F11" s="293">
        <f>SUM(C11:E11)</f>
        <v>24889</v>
      </c>
      <c r="G11" s="294">
        <v>58</v>
      </c>
      <c r="H11" s="293">
        <v>36</v>
      </c>
      <c r="I11" s="293">
        <v>59</v>
      </c>
      <c r="J11" s="295">
        <f>SUM(G11:I11)</f>
        <v>153</v>
      </c>
      <c r="K11" s="296">
        <f>F11+J11</f>
        <v>25042</v>
      </c>
      <c r="L11" s="297">
        <v>0</v>
      </c>
      <c r="M11" s="298">
        <v>413</v>
      </c>
      <c r="N11" s="299">
        <v>175</v>
      </c>
      <c r="O11" s="293">
        <v>19312</v>
      </c>
      <c r="P11" s="293">
        <v>799154</v>
      </c>
      <c r="Q11" s="293">
        <v>4893</v>
      </c>
      <c r="R11" s="293">
        <v>208270</v>
      </c>
      <c r="S11" s="300">
        <v>0</v>
      </c>
      <c r="T11" s="298">
        <v>0</v>
      </c>
      <c r="U11" s="299">
        <v>8</v>
      </c>
    </row>
    <row r="12" spans="1:21" ht="18" customHeight="1" thickBot="1" x14ac:dyDescent="0.25">
      <c r="A12" s="755"/>
      <c r="B12" s="301" t="s">
        <v>24</v>
      </c>
      <c r="C12" s="302">
        <f t="shared" ref="C12:U12" si="0">SUM(C8:C11)</f>
        <v>14073</v>
      </c>
      <c r="D12" s="302">
        <f t="shared" si="0"/>
        <v>12615</v>
      </c>
      <c r="E12" s="302">
        <f t="shared" si="0"/>
        <v>48715</v>
      </c>
      <c r="F12" s="302">
        <f t="shared" si="0"/>
        <v>75403</v>
      </c>
      <c r="G12" s="303">
        <f t="shared" si="0"/>
        <v>314</v>
      </c>
      <c r="H12" s="302">
        <f t="shared" si="0"/>
        <v>187</v>
      </c>
      <c r="I12" s="302">
        <f t="shared" si="0"/>
        <v>344</v>
      </c>
      <c r="J12" s="304">
        <f t="shared" si="0"/>
        <v>845</v>
      </c>
      <c r="K12" s="302">
        <f t="shared" si="0"/>
        <v>76248</v>
      </c>
      <c r="L12" s="305">
        <f t="shared" si="0"/>
        <v>4</v>
      </c>
      <c r="M12" s="306">
        <f t="shared" si="0"/>
        <v>1867</v>
      </c>
      <c r="N12" s="307">
        <f t="shared" si="0"/>
        <v>919</v>
      </c>
      <c r="O12" s="306">
        <f t="shared" si="0"/>
        <v>62225</v>
      </c>
      <c r="P12" s="302">
        <f t="shared" si="0"/>
        <v>4779902</v>
      </c>
      <c r="Q12" s="302">
        <f t="shared" si="0"/>
        <v>10925</v>
      </c>
      <c r="R12" s="302">
        <f t="shared" si="0"/>
        <v>644444</v>
      </c>
      <c r="S12" s="308">
        <f t="shared" si="0"/>
        <v>4</v>
      </c>
      <c r="T12" s="309">
        <f t="shared" si="0"/>
        <v>0</v>
      </c>
      <c r="U12" s="310">
        <f t="shared" si="0"/>
        <v>70</v>
      </c>
    </row>
    <row r="13" spans="1:21" ht="18" customHeight="1" thickBot="1" x14ac:dyDescent="0.25">
      <c r="A13" s="807" t="s">
        <v>25</v>
      </c>
      <c r="B13" s="282" t="s">
        <v>21</v>
      </c>
      <c r="C13" s="283">
        <v>1215</v>
      </c>
      <c r="D13" s="283">
        <v>986</v>
      </c>
      <c r="E13" s="283">
        <v>1946</v>
      </c>
      <c r="F13" s="293">
        <f>SUM(C13:E13)</f>
        <v>4147</v>
      </c>
      <c r="G13" s="311">
        <v>229</v>
      </c>
      <c r="H13" s="283">
        <v>180</v>
      </c>
      <c r="I13" s="283">
        <v>52</v>
      </c>
      <c r="J13" s="295">
        <f>SUM(G13:I13)</f>
        <v>461</v>
      </c>
      <c r="K13" s="296">
        <f>F13+J13</f>
        <v>4608</v>
      </c>
      <c r="L13" s="288">
        <v>2</v>
      </c>
      <c r="M13" s="289">
        <v>268</v>
      </c>
      <c r="N13" s="290">
        <v>103</v>
      </c>
      <c r="O13" s="283">
        <v>3746</v>
      </c>
      <c r="P13" s="283">
        <v>210669</v>
      </c>
      <c r="Q13" s="283">
        <v>620</v>
      </c>
      <c r="R13" s="283">
        <v>33382</v>
      </c>
      <c r="S13" s="291">
        <v>2</v>
      </c>
      <c r="T13" s="289">
        <v>0</v>
      </c>
      <c r="U13" s="290">
        <v>40</v>
      </c>
    </row>
    <row r="14" spans="1:21" ht="18" customHeight="1" x14ac:dyDescent="0.2">
      <c r="A14" s="754"/>
      <c r="B14" s="292" t="s">
        <v>106</v>
      </c>
      <c r="C14" s="293">
        <v>1635</v>
      </c>
      <c r="D14" s="293">
        <v>1383</v>
      </c>
      <c r="E14" s="293">
        <v>3983</v>
      </c>
      <c r="F14" s="293">
        <f t="shared" ref="F14:F32" si="1">SUM(C14:E14)</f>
        <v>7001</v>
      </c>
      <c r="G14" s="294">
        <v>318</v>
      </c>
      <c r="H14" s="293">
        <v>211</v>
      </c>
      <c r="I14" s="293">
        <v>470</v>
      </c>
      <c r="J14" s="295">
        <f t="shared" ref="J14:J32" si="2">SUM(G14:I14)</f>
        <v>999</v>
      </c>
      <c r="K14" s="296">
        <f t="shared" ref="K14:K32" si="3">F14+J14</f>
        <v>8000</v>
      </c>
      <c r="L14" s="297">
        <v>15</v>
      </c>
      <c r="M14" s="298">
        <v>178</v>
      </c>
      <c r="N14" s="299">
        <v>95</v>
      </c>
      <c r="O14" s="293">
        <v>6067</v>
      </c>
      <c r="P14" s="293">
        <v>192999</v>
      </c>
      <c r="Q14" s="293">
        <v>1445</v>
      </c>
      <c r="R14" s="293">
        <v>46851</v>
      </c>
      <c r="S14" s="300">
        <v>23</v>
      </c>
      <c r="T14" s="298">
        <v>0</v>
      </c>
      <c r="U14" s="299">
        <v>29</v>
      </c>
    </row>
    <row r="15" spans="1:21" ht="18" customHeight="1" x14ac:dyDescent="0.2">
      <c r="A15" s="754"/>
      <c r="B15" s="292" t="s">
        <v>23</v>
      </c>
      <c r="C15" s="293">
        <v>1452</v>
      </c>
      <c r="D15" s="293">
        <v>872</v>
      </c>
      <c r="E15" s="293">
        <v>3844</v>
      </c>
      <c r="F15" s="293">
        <f t="shared" si="1"/>
        <v>6168</v>
      </c>
      <c r="G15" s="294">
        <v>165</v>
      </c>
      <c r="H15" s="293">
        <v>115</v>
      </c>
      <c r="I15" s="293">
        <v>186</v>
      </c>
      <c r="J15" s="295">
        <f t="shared" si="2"/>
        <v>466</v>
      </c>
      <c r="K15" s="296">
        <f t="shared" si="3"/>
        <v>6634</v>
      </c>
      <c r="L15" s="297">
        <v>0</v>
      </c>
      <c r="M15" s="298">
        <v>177</v>
      </c>
      <c r="N15" s="299">
        <v>58</v>
      </c>
      <c r="O15" s="293">
        <v>4693</v>
      </c>
      <c r="P15" s="293">
        <v>87639</v>
      </c>
      <c r="Q15" s="293">
        <v>1618</v>
      </c>
      <c r="R15" s="293">
        <v>32664</v>
      </c>
      <c r="S15" s="300">
        <v>2</v>
      </c>
      <c r="T15" s="298">
        <v>0</v>
      </c>
      <c r="U15" s="299">
        <v>15</v>
      </c>
    </row>
    <row r="16" spans="1:21" ht="18" customHeight="1" thickBot="1" x14ac:dyDescent="0.25">
      <c r="A16" s="755"/>
      <c r="B16" s="301" t="s">
        <v>24</v>
      </c>
      <c r="C16" s="302">
        <f t="shared" ref="C16:U16" si="4">SUM(C13:C15)</f>
        <v>4302</v>
      </c>
      <c r="D16" s="302">
        <f t="shared" si="4"/>
        <v>3241</v>
      </c>
      <c r="E16" s="302">
        <f t="shared" si="4"/>
        <v>9773</v>
      </c>
      <c r="F16" s="302">
        <f t="shared" si="4"/>
        <v>17316</v>
      </c>
      <c r="G16" s="303">
        <f t="shared" si="4"/>
        <v>712</v>
      </c>
      <c r="H16" s="302">
        <f t="shared" si="4"/>
        <v>506</v>
      </c>
      <c r="I16" s="302">
        <f t="shared" si="4"/>
        <v>708</v>
      </c>
      <c r="J16" s="304">
        <f t="shared" si="4"/>
        <v>1926</v>
      </c>
      <c r="K16" s="302">
        <f t="shared" si="4"/>
        <v>19242</v>
      </c>
      <c r="L16" s="305">
        <f t="shared" si="4"/>
        <v>17</v>
      </c>
      <c r="M16" s="306">
        <f t="shared" si="4"/>
        <v>623</v>
      </c>
      <c r="N16" s="307">
        <f t="shared" si="4"/>
        <v>256</v>
      </c>
      <c r="O16" s="306">
        <f t="shared" si="4"/>
        <v>14506</v>
      </c>
      <c r="P16" s="302">
        <f t="shared" si="4"/>
        <v>491307</v>
      </c>
      <c r="Q16" s="302">
        <f t="shared" si="4"/>
        <v>3683</v>
      </c>
      <c r="R16" s="302">
        <f t="shared" si="4"/>
        <v>112897</v>
      </c>
      <c r="S16" s="308">
        <f t="shared" si="4"/>
        <v>27</v>
      </c>
      <c r="T16" s="306">
        <f t="shared" si="4"/>
        <v>0</v>
      </c>
      <c r="U16" s="307">
        <f t="shared" si="4"/>
        <v>84</v>
      </c>
    </row>
    <row r="17" spans="1:21" ht="18" customHeight="1" thickBot="1" x14ac:dyDescent="0.25">
      <c r="A17" s="807" t="s">
        <v>107</v>
      </c>
      <c r="B17" s="282" t="s">
        <v>21</v>
      </c>
      <c r="C17" s="283">
        <v>0</v>
      </c>
      <c r="D17" s="283">
        <v>0</v>
      </c>
      <c r="E17" s="283">
        <v>0</v>
      </c>
      <c r="F17" s="293">
        <f>SUM(C17:E17)</f>
        <v>0</v>
      </c>
      <c r="G17" s="311">
        <v>1</v>
      </c>
      <c r="H17" s="283">
        <v>1</v>
      </c>
      <c r="I17" s="283">
        <v>0</v>
      </c>
      <c r="J17" s="295">
        <f>SUM(G17:I17)</f>
        <v>2</v>
      </c>
      <c r="K17" s="296">
        <f>F17+J17</f>
        <v>2</v>
      </c>
      <c r="L17" s="288">
        <v>0</v>
      </c>
      <c r="M17" s="289">
        <v>2</v>
      </c>
      <c r="N17" s="290">
        <v>0</v>
      </c>
      <c r="O17" s="283">
        <v>3</v>
      </c>
      <c r="P17" s="283">
        <v>278</v>
      </c>
      <c r="Q17" s="283">
        <v>0</v>
      </c>
      <c r="R17" s="283">
        <v>0</v>
      </c>
      <c r="S17" s="291">
        <v>0</v>
      </c>
      <c r="T17" s="312">
        <v>0</v>
      </c>
      <c r="U17" s="313">
        <v>0</v>
      </c>
    </row>
    <row r="18" spans="1:21" ht="18" customHeight="1" x14ac:dyDescent="0.2">
      <c r="A18" s="754"/>
      <c r="B18" s="292" t="s">
        <v>106</v>
      </c>
      <c r="C18" s="293">
        <v>0</v>
      </c>
      <c r="D18" s="293">
        <v>0</v>
      </c>
      <c r="E18" s="293">
        <v>0</v>
      </c>
      <c r="F18" s="293">
        <f t="shared" ref="F18:F19" si="5">SUM(C18:E18)</f>
        <v>0</v>
      </c>
      <c r="G18" s="294">
        <v>4</v>
      </c>
      <c r="H18" s="293">
        <v>0</v>
      </c>
      <c r="I18" s="293">
        <v>0</v>
      </c>
      <c r="J18" s="295">
        <f t="shared" ref="J18:J19" si="6">SUM(G18:I18)</f>
        <v>4</v>
      </c>
      <c r="K18" s="296">
        <f t="shared" ref="K18:K19" si="7">F18+J18</f>
        <v>4</v>
      </c>
      <c r="L18" s="297">
        <v>0</v>
      </c>
      <c r="M18" s="298">
        <v>0</v>
      </c>
      <c r="N18" s="299">
        <v>0</v>
      </c>
      <c r="O18" s="293">
        <v>4</v>
      </c>
      <c r="P18" s="293">
        <v>190</v>
      </c>
      <c r="Q18" s="293">
        <v>0</v>
      </c>
      <c r="R18" s="293">
        <v>0</v>
      </c>
      <c r="S18" s="300">
        <v>0</v>
      </c>
      <c r="T18" s="298">
        <v>0</v>
      </c>
      <c r="U18" s="299">
        <v>0</v>
      </c>
    </row>
    <row r="19" spans="1:21" ht="18" customHeight="1" x14ac:dyDescent="0.2">
      <c r="A19" s="754"/>
      <c r="B19" s="292" t="s">
        <v>23</v>
      </c>
      <c r="C19" s="293">
        <v>0</v>
      </c>
      <c r="D19" s="293">
        <v>0</v>
      </c>
      <c r="E19" s="293">
        <v>0</v>
      </c>
      <c r="F19" s="293">
        <f t="shared" si="5"/>
        <v>0</v>
      </c>
      <c r="G19" s="294">
        <v>3</v>
      </c>
      <c r="H19" s="293">
        <v>0</v>
      </c>
      <c r="I19" s="293">
        <v>0</v>
      </c>
      <c r="J19" s="295">
        <f t="shared" si="6"/>
        <v>3</v>
      </c>
      <c r="K19" s="296">
        <f t="shared" si="7"/>
        <v>3</v>
      </c>
      <c r="L19" s="297">
        <v>0</v>
      </c>
      <c r="M19" s="298">
        <v>0</v>
      </c>
      <c r="N19" s="299">
        <v>0</v>
      </c>
      <c r="O19" s="293">
        <v>3</v>
      </c>
      <c r="P19" s="293">
        <v>97</v>
      </c>
      <c r="Q19" s="293">
        <v>0</v>
      </c>
      <c r="R19" s="293">
        <v>0</v>
      </c>
      <c r="S19" s="300">
        <v>0</v>
      </c>
      <c r="T19" s="298">
        <v>0</v>
      </c>
      <c r="U19" s="299">
        <v>0</v>
      </c>
    </row>
    <row r="20" spans="1:21" ht="18" customHeight="1" thickBot="1" x14ac:dyDescent="0.25">
      <c r="A20" s="755"/>
      <c r="B20" s="301" t="s">
        <v>24</v>
      </c>
      <c r="C20" s="302">
        <f t="shared" ref="C20:U20" si="8">SUM(C17:C19)</f>
        <v>0</v>
      </c>
      <c r="D20" s="302">
        <f t="shared" si="8"/>
        <v>0</v>
      </c>
      <c r="E20" s="302">
        <f t="shared" si="8"/>
        <v>0</v>
      </c>
      <c r="F20" s="302">
        <f t="shared" si="8"/>
        <v>0</v>
      </c>
      <c r="G20" s="303">
        <f t="shared" si="8"/>
        <v>8</v>
      </c>
      <c r="H20" s="302">
        <f t="shared" si="8"/>
        <v>1</v>
      </c>
      <c r="I20" s="302">
        <f t="shared" si="8"/>
        <v>0</v>
      </c>
      <c r="J20" s="304">
        <f t="shared" si="8"/>
        <v>9</v>
      </c>
      <c r="K20" s="302">
        <f t="shared" si="8"/>
        <v>9</v>
      </c>
      <c r="L20" s="305">
        <f t="shared" si="8"/>
        <v>0</v>
      </c>
      <c r="M20" s="306">
        <f t="shared" si="8"/>
        <v>2</v>
      </c>
      <c r="N20" s="307">
        <f t="shared" si="8"/>
        <v>0</v>
      </c>
      <c r="O20" s="306">
        <f t="shared" si="8"/>
        <v>10</v>
      </c>
      <c r="P20" s="302">
        <f t="shared" si="8"/>
        <v>565</v>
      </c>
      <c r="Q20" s="302">
        <f t="shared" si="8"/>
        <v>0</v>
      </c>
      <c r="R20" s="302">
        <f t="shared" si="8"/>
        <v>0</v>
      </c>
      <c r="S20" s="308">
        <f t="shared" si="8"/>
        <v>0</v>
      </c>
      <c r="T20" s="309">
        <f t="shared" si="8"/>
        <v>0</v>
      </c>
      <c r="U20" s="310">
        <f t="shared" si="8"/>
        <v>0</v>
      </c>
    </row>
    <row r="21" spans="1:21" ht="18" customHeight="1" x14ac:dyDescent="0.2">
      <c r="A21" s="775" t="s">
        <v>26</v>
      </c>
      <c r="B21" s="292" t="s">
        <v>27</v>
      </c>
      <c r="C21" s="293">
        <v>14442</v>
      </c>
      <c r="D21" s="293">
        <v>11607</v>
      </c>
      <c r="E21" s="293">
        <v>16224</v>
      </c>
      <c r="F21" s="293">
        <f t="shared" si="1"/>
        <v>42273</v>
      </c>
      <c r="G21" s="294">
        <v>30</v>
      </c>
      <c r="H21" s="293">
        <v>29</v>
      </c>
      <c r="I21" s="293">
        <v>28</v>
      </c>
      <c r="J21" s="295">
        <f t="shared" si="2"/>
        <v>87</v>
      </c>
      <c r="K21" s="296">
        <f t="shared" si="3"/>
        <v>42360</v>
      </c>
      <c r="L21" s="297">
        <v>0</v>
      </c>
      <c r="M21" s="298">
        <v>2644</v>
      </c>
      <c r="N21" s="299">
        <v>1587</v>
      </c>
      <c r="O21" s="293">
        <v>33888</v>
      </c>
      <c r="P21" s="293">
        <v>560632</v>
      </c>
      <c r="Q21" s="293">
        <v>7208</v>
      </c>
      <c r="R21" s="293">
        <v>116248</v>
      </c>
      <c r="S21" s="300">
        <v>0</v>
      </c>
      <c r="T21" s="289">
        <v>0</v>
      </c>
      <c r="U21" s="290">
        <v>6</v>
      </c>
    </row>
    <row r="22" spans="1:21" ht="18" customHeight="1" x14ac:dyDescent="0.2">
      <c r="A22" s="754"/>
      <c r="B22" s="292" t="s">
        <v>28</v>
      </c>
      <c r="C22" s="293">
        <v>6217</v>
      </c>
      <c r="D22" s="293">
        <v>3078</v>
      </c>
      <c r="E22" s="293">
        <v>26740</v>
      </c>
      <c r="F22" s="293">
        <f t="shared" si="1"/>
        <v>36035</v>
      </c>
      <c r="G22" s="294">
        <v>4</v>
      </c>
      <c r="H22" s="293">
        <v>0</v>
      </c>
      <c r="I22" s="293">
        <v>50</v>
      </c>
      <c r="J22" s="295">
        <f t="shared" si="2"/>
        <v>54</v>
      </c>
      <c r="K22" s="296">
        <f t="shared" si="3"/>
        <v>36089</v>
      </c>
      <c r="L22" s="297">
        <v>0</v>
      </c>
      <c r="M22" s="298">
        <v>4940</v>
      </c>
      <c r="N22" s="299">
        <v>2962</v>
      </c>
      <c r="O22" s="293">
        <v>25048</v>
      </c>
      <c r="P22" s="293">
        <v>368353</v>
      </c>
      <c r="Q22" s="293">
        <v>10115</v>
      </c>
      <c r="R22" s="293">
        <v>144858</v>
      </c>
      <c r="S22" s="300">
        <v>0</v>
      </c>
      <c r="T22" s="298">
        <v>0</v>
      </c>
      <c r="U22" s="299">
        <v>0</v>
      </c>
    </row>
    <row r="23" spans="1:21" ht="18" customHeight="1" x14ac:dyDescent="0.2">
      <c r="A23" s="754"/>
      <c r="B23" s="292" t="s">
        <v>29</v>
      </c>
      <c r="C23" s="293">
        <v>5333</v>
      </c>
      <c r="D23" s="293">
        <v>2709</v>
      </c>
      <c r="E23" s="293">
        <v>25031</v>
      </c>
      <c r="F23" s="293">
        <f t="shared" si="1"/>
        <v>33073</v>
      </c>
      <c r="G23" s="294">
        <v>2</v>
      </c>
      <c r="H23" s="293">
        <v>0</v>
      </c>
      <c r="I23" s="293">
        <v>24</v>
      </c>
      <c r="J23" s="295">
        <f t="shared" si="2"/>
        <v>26</v>
      </c>
      <c r="K23" s="296">
        <f t="shared" si="3"/>
        <v>33099</v>
      </c>
      <c r="L23" s="297">
        <v>0</v>
      </c>
      <c r="M23" s="298">
        <v>4535</v>
      </c>
      <c r="N23" s="299">
        <v>1280</v>
      </c>
      <c r="O23" s="293">
        <v>18571</v>
      </c>
      <c r="P23" s="293">
        <v>188092</v>
      </c>
      <c r="Q23" s="293">
        <v>13300</v>
      </c>
      <c r="R23" s="293">
        <v>132249</v>
      </c>
      <c r="S23" s="300">
        <v>0</v>
      </c>
      <c r="T23" s="298">
        <v>0</v>
      </c>
      <c r="U23" s="299">
        <v>0</v>
      </c>
    </row>
    <row r="24" spans="1:21" ht="18" customHeight="1" thickBot="1" x14ac:dyDescent="0.25">
      <c r="A24" s="754"/>
      <c r="B24" s="292" t="s">
        <v>24</v>
      </c>
      <c r="C24" s="293">
        <f t="shared" ref="C24:U24" si="9">SUM(C21:C23)</f>
        <v>25992</v>
      </c>
      <c r="D24" s="293">
        <f t="shared" si="9"/>
        <v>17394</v>
      </c>
      <c r="E24" s="293">
        <f t="shared" si="9"/>
        <v>67995</v>
      </c>
      <c r="F24" s="304">
        <f t="shared" si="9"/>
        <v>111381</v>
      </c>
      <c r="G24" s="294">
        <f t="shared" si="9"/>
        <v>36</v>
      </c>
      <c r="H24" s="293">
        <f t="shared" si="9"/>
        <v>29</v>
      </c>
      <c r="I24" s="293">
        <f t="shared" si="9"/>
        <v>102</v>
      </c>
      <c r="J24" s="304">
        <f t="shared" si="9"/>
        <v>167</v>
      </c>
      <c r="K24" s="314">
        <f t="shared" si="9"/>
        <v>111548</v>
      </c>
      <c r="L24" s="305">
        <f t="shared" si="9"/>
        <v>0</v>
      </c>
      <c r="M24" s="306">
        <f t="shared" si="9"/>
        <v>12119</v>
      </c>
      <c r="N24" s="307">
        <f t="shared" si="9"/>
        <v>5829</v>
      </c>
      <c r="O24" s="306">
        <f t="shared" si="9"/>
        <v>77507</v>
      </c>
      <c r="P24" s="302">
        <f t="shared" si="9"/>
        <v>1117077</v>
      </c>
      <c r="Q24" s="302">
        <f t="shared" si="9"/>
        <v>30623</v>
      </c>
      <c r="R24" s="302">
        <f t="shared" si="9"/>
        <v>393355</v>
      </c>
      <c r="S24" s="308">
        <f t="shared" si="9"/>
        <v>0</v>
      </c>
      <c r="T24" s="306">
        <f t="shared" si="9"/>
        <v>0</v>
      </c>
      <c r="U24" s="307">
        <f t="shared" si="9"/>
        <v>6</v>
      </c>
    </row>
    <row r="25" spans="1:21" ht="18" customHeight="1" thickBot="1" x14ac:dyDescent="0.25">
      <c r="A25" s="753" t="s">
        <v>30</v>
      </c>
      <c r="B25" s="282" t="s">
        <v>31</v>
      </c>
      <c r="C25" s="283">
        <v>493</v>
      </c>
      <c r="D25" s="283">
        <v>304</v>
      </c>
      <c r="E25" s="283">
        <v>360</v>
      </c>
      <c r="F25" s="284">
        <f t="shared" si="1"/>
        <v>1157</v>
      </c>
      <c r="G25" s="311">
        <v>87</v>
      </c>
      <c r="H25" s="283">
        <v>70</v>
      </c>
      <c r="I25" s="283">
        <v>15</v>
      </c>
      <c r="J25" s="286">
        <f t="shared" si="2"/>
        <v>172</v>
      </c>
      <c r="K25" s="287">
        <f t="shared" si="3"/>
        <v>1329</v>
      </c>
      <c r="L25" s="288">
        <v>2</v>
      </c>
      <c r="M25" s="289">
        <v>77</v>
      </c>
      <c r="N25" s="290">
        <v>3</v>
      </c>
      <c r="O25" s="283">
        <v>1067</v>
      </c>
      <c r="P25" s="283">
        <v>25705</v>
      </c>
      <c r="Q25" s="283">
        <v>171</v>
      </c>
      <c r="R25" s="283">
        <v>4334</v>
      </c>
      <c r="S25" s="291">
        <v>2</v>
      </c>
      <c r="T25" s="312">
        <v>0</v>
      </c>
      <c r="U25" s="313">
        <v>53</v>
      </c>
    </row>
    <row r="26" spans="1:21" ht="18" customHeight="1" x14ac:dyDescent="0.2">
      <c r="A26" s="754"/>
      <c r="B26" s="292" t="s">
        <v>108</v>
      </c>
      <c r="C26" s="293">
        <v>551</v>
      </c>
      <c r="D26" s="293">
        <v>159</v>
      </c>
      <c r="E26" s="293">
        <v>776</v>
      </c>
      <c r="F26" s="293">
        <f t="shared" si="1"/>
        <v>1486</v>
      </c>
      <c r="G26" s="294">
        <v>89</v>
      </c>
      <c r="H26" s="293">
        <v>26</v>
      </c>
      <c r="I26" s="293">
        <v>33</v>
      </c>
      <c r="J26" s="295">
        <f t="shared" si="2"/>
        <v>148</v>
      </c>
      <c r="K26" s="296">
        <f t="shared" si="3"/>
        <v>1634</v>
      </c>
      <c r="L26" s="297">
        <v>2</v>
      </c>
      <c r="M26" s="298">
        <v>79</v>
      </c>
      <c r="N26" s="299">
        <v>15</v>
      </c>
      <c r="O26" s="293">
        <v>1332</v>
      </c>
      <c r="P26" s="293">
        <v>20756</v>
      </c>
      <c r="Q26" s="293">
        <v>209</v>
      </c>
      <c r="R26" s="293">
        <v>3745</v>
      </c>
      <c r="S26" s="300">
        <v>2</v>
      </c>
      <c r="T26" s="298">
        <v>0</v>
      </c>
      <c r="U26" s="299">
        <v>0</v>
      </c>
    </row>
    <row r="27" spans="1:21" ht="18" customHeight="1" x14ac:dyDescent="0.2">
      <c r="A27" s="754"/>
      <c r="B27" s="292" t="s">
        <v>33</v>
      </c>
      <c r="C27" s="293">
        <v>393</v>
      </c>
      <c r="D27" s="293">
        <v>52</v>
      </c>
      <c r="E27" s="293">
        <v>670</v>
      </c>
      <c r="F27" s="293">
        <f t="shared" si="1"/>
        <v>1115</v>
      </c>
      <c r="G27" s="294">
        <v>40</v>
      </c>
      <c r="H27" s="293">
        <v>16</v>
      </c>
      <c r="I27" s="293">
        <v>14</v>
      </c>
      <c r="J27" s="295">
        <f t="shared" si="2"/>
        <v>70</v>
      </c>
      <c r="K27" s="296">
        <f t="shared" si="3"/>
        <v>1185</v>
      </c>
      <c r="L27" s="297">
        <v>0</v>
      </c>
      <c r="M27" s="298">
        <v>61</v>
      </c>
      <c r="N27" s="299">
        <v>2</v>
      </c>
      <c r="O27" s="293">
        <v>937</v>
      </c>
      <c r="P27" s="293">
        <v>9375</v>
      </c>
      <c r="Q27" s="293">
        <v>207</v>
      </c>
      <c r="R27" s="293">
        <v>2136</v>
      </c>
      <c r="S27" s="300">
        <v>0</v>
      </c>
      <c r="T27" s="298">
        <v>0</v>
      </c>
      <c r="U27" s="299">
        <v>0</v>
      </c>
    </row>
    <row r="28" spans="1:21" ht="18" customHeight="1" thickBot="1" x14ac:dyDescent="0.25">
      <c r="A28" s="755"/>
      <c r="B28" s="301" t="s">
        <v>24</v>
      </c>
      <c r="C28" s="302">
        <f t="shared" ref="C28:K28" si="10">SUM(C25:C27)</f>
        <v>1437</v>
      </c>
      <c r="D28" s="302">
        <f t="shared" si="10"/>
        <v>515</v>
      </c>
      <c r="E28" s="302">
        <f t="shared" si="10"/>
        <v>1806</v>
      </c>
      <c r="F28" s="304">
        <f t="shared" si="10"/>
        <v>3758</v>
      </c>
      <c r="G28" s="303">
        <f t="shared" si="10"/>
        <v>216</v>
      </c>
      <c r="H28" s="302">
        <f t="shared" si="10"/>
        <v>112</v>
      </c>
      <c r="I28" s="302">
        <f t="shared" si="10"/>
        <v>62</v>
      </c>
      <c r="J28" s="304">
        <f t="shared" si="10"/>
        <v>390</v>
      </c>
      <c r="K28" s="302">
        <f t="shared" si="10"/>
        <v>4148</v>
      </c>
      <c r="L28" s="305">
        <f>SUM(L25:L27)</f>
        <v>4</v>
      </c>
      <c r="M28" s="306">
        <f t="shared" ref="M28:U28" si="11">SUM(M25:M27)</f>
        <v>217</v>
      </c>
      <c r="N28" s="307">
        <f t="shared" si="11"/>
        <v>20</v>
      </c>
      <c r="O28" s="306">
        <f t="shared" si="11"/>
        <v>3336</v>
      </c>
      <c r="P28" s="302">
        <f t="shared" si="11"/>
        <v>55836</v>
      </c>
      <c r="Q28" s="302">
        <f t="shared" si="11"/>
        <v>587</v>
      </c>
      <c r="R28" s="302">
        <f t="shared" si="11"/>
        <v>10215</v>
      </c>
      <c r="S28" s="308">
        <f t="shared" si="11"/>
        <v>4</v>
      </c>
      <c r="T28" s="309">
        <f t="shared" si="11"/>
        <v>0</v>
      </c>
      <c r="U28" s="310">
        <f t="shared" si="11"/>
        <v>53</v>
      </c>
    </row>
    <row r="29" spans="1:21" ht="18" customHeight="1" thickBot="1" x14ac:dyDescent="0.25">
      <c r="A29" s="753" t="s">
        <v>34</v>
      </c>
      <c r="B29" s="282" t="s">
        <v>35</v>
      </c>
      <c r="C29" s="283">
        <v>4483</v>
      </c>
      <c r="D29" s="283">
        <v>2257</v>
      </c>
      <c r="E29" s="283">
        <v>25005</v>
      </c>
      <c r="F29" s="293">
        <f t="shared" si="1"/>
        <v>31745</v>
      </c>
      <c r="G29" s="311">
        <v>882</v>
      </c>
      <c r="H29" s="283">
        <v>1716</v>
      </c>
      <c r="I29" s="283">
        <v>90</v>
      </c>
      <c r="J29" s="295">
        <f t="shared" si="2"/>
        <v>2688</v>
      </c>
      <c r="K29" s="296">
        <f>F29+J29</f>
        <v>34433</v>
      </c>
      <c r="L29" s="288">
        <v>77</v>
      </c>
      <c r="M29" s="289">
        <v>603</v>
      </c>
      <c r="N29" s="290">
        <v>97</v>
      </c>
      <c r="O29" s="283">
        <v>19656</v>
      </c>
      <c r="P29" s="283">
        <v>1424027</v>
      </c>
      <c r="Q29" s="283">
        <v>1219</v>
      </c>
      <c r="R29" s="283">
        <v>81833</v>
      </c>
      <c r="S29" s="291">
        <v>0</v>
      </c>
      <c r="T29" s="289">
        <v>0</v>
      </c>
      <c r="U29" s="290">
        <v>303</v>
      </c>
    </row>
    <row r="30" spans="1:21" ht="18" customHeight="1" x14ac:dyDescent="0.2">
      <c r="A30" s="754"/>
      <c r="B30" s="292" t="s">
        <v>36</v>
      </c>
      <c r="C30" s="293">
        <v>5874</v>
      </c>
      <c r="D30" s="293">
        <v>3967</v>
      </c>
      <c r="E30" s="293">
        <v>25399</v>
      </c>
      <c r="F30" s="293">
        <f t="shared" si="1"/>
        <v>35240</v>
      </c>
      <c r="G30" s="294">
        <v>987</v>
      </c>
      <c r="H30" s="293">
        <v>1226</v>
      </c>
      <c r="I30" s="293">
        <v>160</v>
      </c>
      <c r="J30" s="295">
        <f t="shared" si="2"/>
        <v>2373</v>
      </c>
      <c r="K30" s="296">
        <f t="shared" si="3"/>
        <v>37613</v>
      </c>
      <c r="L30" s="297">
        <v>185</v>
      </c>
      <c r="M30" s="298">
        <v>895</v>
      </c>
      <c r="N30" s="299">
        <v>105</v>
      </c>
      <c r="O30" s="293">
        <v>21614</v>
      </c>
      <c r="P30" s="293">
        <v>1468788</v>
      </c>
      <c r="Q30" s="293">
        <v>2707</v>
      </c>
      <c r="R30" s="293">
        <v>178680</v>
      </c>
      <c r="S30" s="300">
        <v>0</v>
      </c>
      <c r="T30" s="298">
        <v>0</v>
      </c>
      <c r="U30" s="299">
        <v>352</v>
      </c>
    </row>
    <row r="31" spans="1:21" ht="18" customHeight="1" x14ac:dyDescent="0.2">
      <c r="A31" s="754"/>
      <c r="B31" s="292" t="s">
        <v>37</v>
      </c>
      <c r="C31" s="293">
        <v>8969</v>
      </c>
      <c r="D31" s="293">
        <v>5700</v>
      </c>
      <c r="E31" s="293">
        <v>43347</v>
      </c>
      <c r="F31" s="293">
        <f t="shared" si="1"/>
        <v>58016</v>
      </c>
      <c r="G31" s="294">
        <v>947</v>
      </c>
      <c r="H31" s="293">
        <v>1447</v>
      </c>
      <c r="I31" s="293">
        <v>228</v>
      </c>
      <c r="J31" s="295">
        <f t="shared" si="2"/>
        <v>2622</v>
      </c>
      <c r="K31" s="296">
        <f t="shared" si="3"/>
        <v>60638</v>
      </c>
      <c r="L31" s="297">
        <v>2188</v>
      </c>
      <c r="M31" s="298">
        <v>1178</v>
      </c>
      <c r="N31" s="299">
        <v>126</v>
      </c>
      <c r="O31" s="293">
        <v>32078</v>
      </c>
      <c r="P31" s="293">
        <v>1148232</v>
      </c>
      <c r="Q31" s="293">
        <v>9415</v>
      </c>
      <c r="R31" s="293">
        <v>328549</v>
      </c>
      <c r="S31" s="300">
        <v>0</v>
      </c>
      <c r="T31" s="298">
        <v>0</v>
      </c>
      <c r="U31" s="299">
        <v>1430</v>
      </c>
    </row>
    <row r="32" spans="1:21" ht="18" customHeight="1" x14ac:dyDescent="0.2">
      <c r="A32" s="754"/>
      <c r="B32" s="292" t="s">
        <v>38</v>
      </c>
      <c r="C32" s="293">
        <v>3607</v>
      </c>
      <c r="D32" s="293">
        <v>2247</v>
      </c>
      <c r="E32" s="293">
        <v>21738</v>
      </c>
      <c r="F32" s="293">
        <f t="shared" si="1"/>
        <v>27592</v>
      </c>
      <c r="G32" s="294">
        <v>384</v>
      </c>
      <c r="H32" s="293">
        <v>516</v>
      </c>
      <c r="I32" s="293">
        <v>80</v>
      </c>
      <c r="J32" s="295">
        <f t="shared" si="2"/>
        <v>980</v>
      </c>
      <c r="K32" s="296">
        <f t="shared" si="3"/>
        <v>28572</v>
      </c>
      <c r="L32" s="297">
        <v>337</v>
      </c>
      <c r="M32" s="298">
        <v>745</v>
      </c>
      <c r="N32" s="299">
        <v>102</v>
      </c>
      <c r="O32" s="293">
        <v>11017</v>
      </c>
      <c r="P32" s="293">
        <v>158138</v>
      </c>
      <c r="Q32" s="293">
        <v>5021</v>
      </c>
      <c r="R32" s="293">
        <v>74077</v>
      </c>
      <c r="S32" s="300">
        <v>0</v>
      </c>
      <c r="T32" s="298">
        <v>0</v>
      </c>
      <c r="U32" s="299">
        <v>65</v>
      </c>
    </row>
    <row r="33" spans="1:21" ht="18" customHeight="1" thickBot="1" x14ac:dyDescent="0.25">
      <c r="A33" s="755"/>
      <c r="B33" s="301" t="s">
        <v>24</v>
      </c>
      <c r="C33" s="293">
        <f t="shared" ref="C33:U33" si="12">SUM(C29:C32)</f>
        <v>22933</v>
      </c>
      <c r="D33" s="293">
        <f t="shared" si="12"/>
        <v>14171</v>
      </c>
      <c r="E33" s="293">
        <f t="shared" si="12"/>
        <v>115489</v>
      </c>
      <c r="F33" s="304">
        <f t="shared" si="12"/>
        <v>152593</v>
      </c>
      <c r="G33" s="303">
        <f t="shared" si="12"/>
        <v>3200</v>
      </c>
      <c r="H33" s="302">
        <f t="shared" si="12"/>
        <v>4905</v>
      </c>
      <c r="I33" s="302">
        <f t="shared" si="12"/>
        <v>558</v>
      </c>
      <c r="J33" s="304">
        <f t="shared" si="12"/>
        <v>8663</v>
      </c>
      <c r="K33" s="293">
        <f t="shared" si="12"/>
        <v>161256</v>
      </c>
      <c r="L33" s="297">
        <f t="shared" si="12"/>
        <v>2787</v>
      </c>
      <c r="M33" s="306">
        <f t="shared" si="12"/>
        <v>3421</v>
      </c>
      <c r="N33" s="307">
        <f t="shared" si="12"/>
        <v>430</v>
      </c>
      <c r="O33" s="306">
        <f t="shared" si="12"/>
        <v>84365</v>
      </c>
      <c r="P33" s="302">
        <f t="shared" si="12"/>
        <v>4199185</v>
      </c>
      <c r="Q33" s="293">
        <f t="shared" si="12"/>
        <v>18362</v>
      </c>
      <c r="R33" s="293">
        <f t="shared" si="12"/>
        <v>663139</v>
      </c>
      <c r="S33" s="300">
        <f t="shared" si="12"/>
        <v>0</v>
      </c>
      <c r="T33" s="306">
        <f t="shared" si="12"/>
        <v>0</v>
      </c>
      <c r="U33" s="307">
        <f t="shared" si="12"/>
        <v>2150</v>
      </c>
    </row>
    <row r="34" spans="1:21" ht="18" customHeight="1" thickBot="1" x14ac:dyDescent="0.25">
      <c r="A34" s="759" t="s">
        <v>39</v>
      </c>
      <c r="B34" s="760"/>
      <c r="C34" s="283">
        <v>18814</v>
      </c>
      <c r="D34" s="283">
        <v>11261</v>
      </c>
      <c r="E34" s="283">
        <v>66951</v>
      </c>
      <c r="F34" s="293">
        <f>SUM(C34:E34)</f>
        <v>97026</v>
      </c>
      <c r="G34" s="761"/>
      <c r="H34" s="764"/>
      <c r="I34" s="764"/>
      <c r="J34" s="767"/>
      <c r="K34" s="283">
        <f>SUM(C34:E34)</f>
        <v>97026</v>
      </c>
      <c r="L34" s="288">
        <v>22536</v>
      </c>
      <c r="M34" s="289">
        <v>17394</v>
      </c>
      <c r="N34" s="290">
        <v>5640</v>
      </c>
      <c r="O34" s="283">
        <v>18248</v>
      </c>
      <c r="P34" s="764"/>
      <c r="Q34" s="283">
        <v>48066</v>
      </c>
      <c r="R34" s="764"/>
      <c r="S34" s="291">
        <v>21145</v>
      </c>
      <c r="T34" s="312">
        <v>0</v>
      </c>
      <c r="U34" s="313">
        <v>0</v>
      </c>
    </row>
    <row r="35" spans="1:21" ht="18" customHeight="1" x14ac:dyDescent="0.2">
      <c r="A35" s="770" t="s">
        <v>41</v>
      </c>
      <c r="B35" s="771"/>
      <c r="C35" s="293">
        <v>141337</v>
      </c>
      <c r="D35" s="293">
        <v>38435</v>
      </c>
      <c r="E35" s="293">
        <v>250192</v>
      </c>
      <c r="F35" s="293">
        <f>SUM(C35:E35)</f>
        <v>429964</v>
      </c>
      <c r="G35" s="762"/>
      <c r="H35" s="765"/>
      <c r="I35" s="765"/>
      <c r="J35" s="768"/>
      <c r="K35" s="293">
        <f>SUM(C35:E35)</f>
        <v>429964</v>
      </c>
      <c r="L35" s="297">
        <v>500</v>
      </c>
      <c r="M35" s="298">
        <v>23379</v>
      </c>
      <c r="N35" s="299">
        <v>4617</v>
      </c>
      <c r="O35" s="293">
        <v>84729</v>
      </c>
      <c r="P35" s="765"/>
      <c r="Q35" s="293">
        <v>224865</v>
      </c>
      <c r="R35" s="765"/>
      <c r="S35" s="300">
        <v>67976</v>
      </c>
      <c r="T35" s="298">
        <v>649059</v>
      </c>
      <c r="U35" s="299">
        <v>3100</v>
      </c>
    </row>
    <row r="36" spans="1:21" ht="18" customHeight="1" x14ac:dyDescent="0.2">
      <c r="A36" s="772" t="s">
        <v>42</v>
      </c>
      <c r="B36" s="771"/>
      <c r="C36" s="293">
        <v>4188</v>
      </c>
      <c r="D36" s="293">
        <v>804</v>
      </c>
      <c r="E36" s="293">
        <v>1563</v>
      </c>
      <c r="F36" s="293">
        <f>SUM(C36:E36)</f>
        <v>6555</v>
      </c>
      <c r="G36" s="762"/>
      <c r="H36" s="765"/>
      <c r="I36" s="765"/>
      <c r="J36" s="768"/>
      <c r="K36" s="293">
        <f>SUM(C36:E36)</f>
        <v>6555</v>
      </c>
      <c r="L36" s="297">
        <v>0</v>
      </c>
      <c r="M36" s="298">
        <v>536</v>
      </c>
      <c r="N36" s="299">
        <v>59</v>
      </c>
      <c r="O36" s="293">
        <v>593</v>
      </c>
      <c r="P36" s="765"/>
      <c r="Q36" s="293">
        <v>3453</v>
      </c>
      <c r="R36" s="765"/>
      <c r="S36" s="300">
        <v>0</v>
      </c>
      <c r="T36" s="298">
        <v>23900</v>
      </c>
      <c r="U36" s="299">
        <v>0</v>
      </c>
    </row>
    <row r="37" spans="1:21" ht="18" customHeight="1" thickBot="1" x14ac:dyDescent="0.25">
      <c r="A37" s="773" t="s">
        <v>109</v>
      </c>
      <c r="B37" s="774"/>
      <c r="C37" s="302">
        <v>32812</v>
      </c>
      <c r="D37" s="302">
        <v>14116</v>
      </c>
      <c r="E37" s="302">
        <v>11134</v>
      </c>
      <c r="F37" s="304">
        <f>SUM(C37:E37)</f>
        <v>58062</v>
      </c>
      <c r="G37" s="763"/>
      <c r="H37" s="766"/>
      <c r="I37" s="766"/>
      <c r="J37" s="769"/>
      <c r="K37" s="302">
        <f>SUM(C37:E37)</f>
        <v>58062</v>
      </c>
      <c r="L37" s="305">
        <v>2500</v>
      </c>
      <c r="M37" s="306">
        <v>439</v>
      </c>
      <c r="N37" s="307">
        <v>0</v>
      </c>
      <c r="O37" s="302">
        <v>16683</v>
      </c>
      <c r="P37" s="766"/>
      <c r="Q37" s="302">
        <v>23837</v>
      </c>
      <c r="R37" s="766"/>
      <c r="S37" s="308">
        <v>3500</v>
      </c>
      <c r="T37" s="306">
        <v>91000</v>
      </c>
      <c r="U37" s="307">
        <v>5000</v>
      </c>
    </row>
    <row r="38" spans="1:21" ht="18" customHeight="1" thickBot="1" x14ac:dyDescent="0.25">
      <c r="A38" s="756" t="s">
        <v>140</v>
      </c>
      <c r="B38" s="757"/>
      <c r="C38" s="757"/>
      <c r="D38" s="757"/>
      <c r="E38" s="757"/>
      <c r="F38" s="757"/>
      <c r="G38" s="757"/>
      <c r="H38" s="757"/>
      <c r="I38" s="757"/>
      <c r="J38" s="757"/>
      <c r="K38" s="757"/>
      <c r="L38" s="757"/>
      <c r="M38" s="757"/>
      <c r="N38" s="757"/>
      <c r="O38" s="757"/>
      <c r="P38" s="757"/>
      <c r="Q38" s="757"/>
      <c r="R38" s="757"/>
      <c r="S38" s="757"/>
      <c r="T38" s="757"/>
      <c r="U38" s="758"/>
    </row>
  </sheetData>
  <mergeCells count="40">
    <mergeCell ref="N5:N6"/>
    <mergeCell ref="O5:P6"/>
    <mergeCell ref="T7:U7"/>
    <mergeCell ref="A13:A16"/>
    <mergeCell ref="A17:A20"/>
    <mergeCell ref="F6:F7"/>
    <mergeCell ref="G6:H6"/>
    <mergeCell ref="A8:A12"/>
    <mergeCell ref="I6:I7"/>
    <mergeCell ref="J6:J7"/>
    <mergeCell ref="Q5:R6"/>
    <mergeCell ref="A21:A24"/>
    <mergeCell ref="A1:U1"/>
    <mergeCell ref="A2:U2"/>
    <mergeCell ref="A4:B7"/>
    <mergeCell ref="C4:K4"/>
    <mergeCell ref="L4:L7"/>
    <mergeCell ref="M4:N4"/>
    <mergeCell ref="O4:R4"/>
    <mergeCell ref="S4:S6"/>
    <mergeCell ref="T4:U5"/>
    <mergeCell ref="C5:F5"/>
    <mergeCell ref="G5:J5"/>
    <mergeCell ref="K5:K7"/>
    <mergeCell ref="M5:M6"/>
    <mergeCell ref="C6:D6"/>
    <mergeCell ref="E6:E7"/>
    <mergeCell ref="A25:A28"/>
    <mergeCell ref="A38:U38"/>
    <mergeCell ref="A29:A33"/>
    <mergeCell ref="A34:B34"/>
    <mergeCell ref="G34:G37"/>
    <mergeCell ref="H34:H37"/>
    <mergeCell ref="I34:I37"/>
    <mergeCell ref="J34:J37"/>
    <mergeCell ref="P34:P37"/>
    <mergeCell ref="R34:R37"/>
    <mergeCell ref="A35:B35"/>
    <mergeCell ref="A36:B36"/>
    <mergeCell ref="A37:B3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W30"/>
  <sheetViews>
    <sheetView zoomScaleNormal="100" zoomScaleSheetLayoutView="71" workbookViewId="0">
      <selection sqref="A1:V1"/>
    </sheetView>
  </sheetViews>
  <sheetFormatPr defaultColWidth="8" defaultRowHeight="12.75" x14ac:dyDescent="0.2"/>
  <cols>
    <col min="1" max="1" width="19.25" style="270" customWidth="1"/>
    <col min="2" max="22" width="6.75" style="270" customWidth="1"/>
    <col min="23" max="23" width="3.5" style="270" customWidth="1"/>
    <col min="24" max="24" width="4.25" style="270" customWidth="1"/>
    <col min="25" max="25" width="4.5" style="270" customWidth="1"/>
    <col min="26" max="26" width="5" style="270" customWidth="1"/>
    <col min="27" max="27" width="6.625" style="270" customWidth="1"/>
    <col min="28" max="28" width="6" style="270" customWidth="1"/>
    <col min="29" max="16384" width="8" style="270"/>
  </cols>
  <sheetData>
    <row r="1" spans="1:23" ht="18.75" x14ac:dyDescent="0.2">
      <c r="A1" s="776" t="s">
        <v>44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</row>
    <row r="2" spans="1:23" ht="18.75" x14ac:dyDescent="0.2">
      <c r="A2" s="776" t="s">
        <v>123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</row>
    <row r="3" spans="1:23" ht="13.5" thickBot="1" x14ac:dyDescent="0.25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</row>
    <row r="4" spans="1:23" ht="20.100000000000001" customHeight="1" thickBot="1" x14ac:dyDescent="0.25">
      <c r="A4" s="812" t="s">
        <v>46</v>
      </c>
      <c r="B4" s="814" t="s">
        <v>47</v>
      </c>
      <c r="C4" s="815"/>
      <c r="D4" s="815"/>
      <c r="E4" s="815"/>
      <c r="F4" s="816"/>
      <c r="G4" s="316" t="s">
        <v>110</v>
      </c>
      <c r="H4" s="814" t="s">
        <v>48</v>
      </c>
      <c r="I4" s="815"/>
      <c r="J4" s="815"/>
      <c r="K4" s="816"/>
      <c r="L4" s="316" t="s">
        <v>111</v>
      </c>
      <c r="M4" s="814" t="s">
        <v>49</v>
      </c>
      <c r="N4" s="815"/>
      <c r="O4" s="815"/>
      <c r="P4" s="816"/>
      <c r="Q4" s="316" t="s">
        <v>112</v>
      </c>
      <c r="R4" s="814" t="s">
        <v>113</v>
      </c>
      <c r="S4" s="815"/>
      <c r="T4" s="815"/>
      <c r="U4" s="816"/>
      <c r="V4" s="316" t="s">
        <v>114</v>
      </c>
    </row>
    <row r="5" spans="1:23" ht="20.100000000000001" customHeight="1" thickBot="1" x14ac:dyDescent="0.25">
      <c r="A5" s="813"/>
      <c r="B5" s="317" t="s">
        <v>21</v>
      </c>
      <c r="C5" s="318" t="s">
        <v>22</v>
      </c>
      <c r="D5" s="318" t="s">
        <v>105</v>
      </c>
      <c r="E5" s="318" t="s">
        <v>23</v>
      </c>
      <c r="F5" s="319" t="s">
        <v>50</v>
      </c>
      <c r="G5" s="320" t="s">
        <v>115</v>
      </c>
      <c r="H5" s="317" t="s">
        <v>21</v>
      </c>
      <c r="I5" s="318" t="s">
        <v>22</v>
      </c>
      <c r="J5" s="318" t="s">
        <v>23</v>
      </c>
      <c r="K5" s="319" t="s">
        <v>50</v>
      </c>
      <c r="L5" s="320" t="s">
        <v>116</v>
      </c>
      <c r="M5" s="317" t="s">
        <v>27</v>
      </c>
      <c r="N5" s="318" t="s">
        <v>28</v>
      </c>
      <c r="O5" s="318" t="s">
        <v>29</v>
      </c>
      <c r="P5" s="319" t="s">
        <v>50</v>
      </c>
      <c r="Q5" s="320" t="s">
        <v>117</v>
      </c>
      <c r="R5" s="317" t="s">
        <v>31</v>
      </c>
      <c r="S5" s="318" t="s">
        <v>32</v>
      </c>
      <c r="T5" s="318" t="s">
        <v>33</v>
      </c>
      <c r="U5" s="319" t="s">
        <v>50</v>
      </c>
      <c r="V5" s="321" t="s">
        <v>117</v>
      </c>
    </row>
    <row r="6" spans="1:23" ht="20.100000000000001" customHeight="1" x14ac:dyDescent="0.2">
      <c r="A6" s="322" t="s">
        <v>51</v>
      </c>
      <c r="B6" s="323">
        <v>1678</v>
      </c>
      <c r="C6" s="324">
        <v>1946</v>
      </c>
      <c r="D6" s="325">
        <v>875</v>
      </c>
      <c r="E6" s="325">
        <v>1773</v>
      </c>
      <c r="F6" s="326">
        <f>B6+C6+D6+E6</f>
        <v>6272</v>
      </c>
      <c r="G6" s="327">
        <v>155</v>
      </c>
      <c r="H6" s="328">
        <v>122</v>
      </c>
      <c r="I6" s="328">
        <v>225</v>
      </c>
      <c r="J6" s="329">
        <v>158</v>
      </c>
      <c r="K6" s="326">
        <f t="shared" ref="K6:K24" si="0">J6+I6+H6</f>
        <v>505</v>
      </c>
      <c r="L6" s="327">
        <v>9</v>
      </c>
      <c r="M6" s="328">
        <v>1145</v>
      </c>
      <c r="N6" s="328">
        <v>649</v>
      </c>
      <c r="O6" s="329">
        <v>419</v>
      </c>
      <c r="P6" s="330">
        <f>O6+N6+M6</f>
        <v>2213</v>
      </c>
      <c r="Q6" s="327">
        <v>344</v>
      </c>
      <c r="R6" s="328">
        <v>11</v>
      </c>
      <c r="S6" s="328">
        <v>0</v>
      </c>
      <c r="T6" s="328">
        <v>0</v>
      </c>
      <c r="U6" s="330">
        <f t="shared" ref="U6:U24" si="1">T6+S6+R6</f>
        <v>11</v>
      </c>
      <c r="V6" s="327">
        <v>0</v>
      </c>
    </row>
    <row r="7" spans="1:23" ht="20.100000000000001" customHeight="1" x14ac:dyDescent="0.2">
      <c r="A7" s="322" t="s">
        <v>52</v>
      </c>
      <c r="B7" s="331">
        <v>826</v>
      </c>
      <c r="C7" s="332">
        <v>918</v>
      </c>
      <c r="D7" s="333">
        <v>321</v>
      </c>
      <c r="E7" s="333">
        <v>1134</v>
      </c>
      <c r="F7" s="330">
        <f t="shared" ref="F7:F24" si="2">B7+C7+D7+E7</f>
        <v>3199</v>
      </c>
      <c r="G7" s="334">
        <v>38</v>
      </c>
      <c r="H7" s="332">
        <v>365</v>
      </c>
      <c r="I7" s="332">
        <v>294</v>
      </c>
      <c r="J7" s="333">
        <v>318</v>
      </c>
      <c r="K7" s="330">
        <f t="shared" si="0"/>
        <v>977</v>
      </c>
      <c r="L7" s="334">
        <v>14</v>
      </c>
      <c r="M7" s="332">
        <v>3456</v>
      </c>
      <c r="N7" s="332">
        <v>2798</v>
      </c>
      <c r="O7" s="333">
        <v>2882</v>
      </c>
      <c r="P7" s="330">
        <f>O7+N7+M7</f>
        <v>9136</v>
      </c>
      <c r="Q7" s="334">
        <v>998</v>
      </c>
      <c r="R7" s="332">
        <v>21</v>
      </c>
      <c r="S7" s="332">
        <v>0</v>
      </c>
      <c r="T7" s="332">
        <v>0</v>
      </c>
      <c r="U7" s="330">
        <f t="shared" si="1"/>
        <v>21</v>
      </c>
      <c r="V7" s="334">
        <v>0</v>
      </c>
    </row>
    <row r="8" spans="1:23" ht="20.100000000000001" customHeight="1" x14ac:dyDescent="0.2">
      <c r="A8" s="322" t="s">
        <v>53</v>
      </c>
      <c r="B8" s="331">
        <v>59</v>
      </c>
      <c r="C8" s="332">
        <v>48</v>
      </c>
      <c r="D8" s="333">
        <v>34</v>
      </c>
      <c r="E8" s="333">
        <v>48</v>
      </c>
      <c r="F8" s="330">
        <f t="shared" si="2"/>
        <v>189</v>
      </c>
      <c r="G8" s="334">
        <v>7</v>
      </c>
      <c r="H8" s="332">
        <v>478</v>
      </c>
      <c r="I8" s="332">
        <v>678</v>
      </c>
      <c r="J8" s="333">
        <v>589</v>
      </c>
      <c r="K8" s="330">
        <f t="shared" si="0"/>
        <v>1745</v>
      </c>
      <c r="L8" s="334">
        <v>99</v>
      </c>
      <c r="M8" s="332">
        <v>3647</v>
      </c>
      <c r="N8" s="332">
        <v>2949</v>
      </c>
      <c r="O8" s="333">
        <v>2876</v>
      </c>
      <c r="P8" s="330">
        <f t="shared" ref="P8:P24" si="3">O8+N8+M8</f>
        <v>9472</v>
      </c>
      <c r="Q8" s="334">
        <v>2319</v>
      </c>
      <c r="R8" s="332">
        <v>3</v>
      </c>
      <c r="S8" s="332">
        <v>1</v>
      </c>
      <c r="T8" s="332">
        <v>5</v>
      </c>
      <c r="U8" s="330">
        <f>T8+S8+R8</f>
        <v>9</v>
      </c>
      <c r="V8" s="334">
        <v>0</v>
      </c>
    </row>
    <row r="9" spans="1:23" ht="20.100000000000001" customHeight="1" x14ac:dyDescent="0.2">
      <c r="A9" s="322" t="s">
        <v>54</v>
      </c>
      <c r="B9" s="331">
        <v>1211</v>
      </c>
      <c r="C9" s="332">
        <v>791</v>
      </c>
      <c r="D9" s="333">
        <v>940</v>
      </c>
      <c r="E9" s="333">
        <v>1464</v>
      </c>
      <c r="F9" s="330">
        <f t="shared" si="2"/>
        <v>4406</v>
      </c>
      <c r="G9" s="334">
        <v>212</v>
      </c>
      <c r="H9" s="332">
        <v>27</v>
      </c>
      <c r="I9" s="332">
        <v>31</v>
      </c>
      <c r="J9" s="333">
        <v>31</v>
      </c>
      <c r="K9" s="330">
        <f t="shared" si="0"/>
        <v>89</v>
      </c>
      <c r="L9" s="334">
        <v>6</v>
      </c>
      <c r="M9" s="332">
        <v>2727</v>
      </c>
      <c r="N9" s="332">
        <v>2508</v>
      </c>
      <c r="O9" s="333">
        <v>2558</v>
      </c>
      <c r="P9" s="330">
        <f t="shared" si="3"/>
        <v>7793</v>
      </c>
      <c r="Q9" s="334">
        <v>596</v>
      </c>
      <c r="R9" s="332">
        <v>98</v>
      </c>
      <c r="S9" s="332">
        <v>96</v>
      </c>
      <c r="T9" s="332">
        <v>105</v>
      </c>
      <c r="U9" s="330">
        <f t="shared" si="1"/>
        <v>299</v>
      </c>
      <c r="V9" s="334">
        <v>88</v>
      </c>
    </row>
    <row r="10" spans="1:23" ht="20.100000000000001" customHeight="1" x14ac:dyDescent="0.2">
      <c r="A10" s="322" t="s">
        <v>118</v>
      </c>
      <c r="B10" s="331">
        <v>21</v>
      </c>
      <c r="C10" s="332">
        <v>19</v>
      </c>
      <c r="D10" s="333">
        <v>6</v>
      </c>
      <c r="E10" s="333">
        <v>18</v>
      </c>
      <c r="F10" s="330">
        <f t="shared" si="2"/>
        <v>64</v>
      </c>
      <c r="G10" s="334">
        <v>1</v>
      </c>
      <c r="H10" s="332">
        <v>115</v>
      </c>
      <c r="I10" s="332">
        <v>76</v>
      </c>
      <c r="J10" s="333">
        <v>102</v>
      </c>
      <c r="K10" s="330">
        <f t="shared" si="0"/>
        <v>293</v>
      </c>
      <c r="L10" s="334">
        <v>22</v>
      </c>
      <c r="M10" s="332">
        <v>3540</v>
      </c>
      <c r="N10" s="332">
        <v>2534</v>
      </c>
      <c r="O10" s="333">
        <v>2455</v>
      </c>
      <c r="P10" s="330">
        <f t="shared" si="3"/>
        <v>8529</v>
      </c>
      <c r="Q10" s="334">
        <v>823</v>
      </c>
      <c r="R10" s="332">
        <v>10</v>
      </c>
      <c r="S10" s="332">
        <v>10</v>
      </c>
      <c r="T10" s="332">
        <v>3</v>
      </c>
      <c r="U10" s="330">
        <f t="shared" si="1"/>
        <v>23</v>
      </c>
      <c r="V10" s="334">
        <v>0</v>
      </c>
    </row>
    <row r="11" spans="1:23" ht="20.100000000000001" customHeight="1" x14ac:dyDescent="0.2">
      <c r="A11" s="322" t="s">
        <v>56</v>
      </c>
      <c r="B11" s="335">
        <v>536</v>
      </c>
      <c r="C11" s="332">
        <v>443</v>
      </c>
      <c r="D11" s="333">
        <v>330</v>
      </c>
      <c r="E11" s="336">
        <v>555</v>
      </c>
      <c r="F11" s="330">
        <f t="shared" si="2"/>
        <v>1864</v>
      </c>
      <c r="G11" s="334">
        <v>77</v>
      </c>
      <c r="H11" s="332">
        <v>142</v>
      </c>
      <c r="I11" s="332">
        <v>284</v>
      </c>
      <c r="J11" s="332">
        <v>213</v>
      </c>
      <c r="K11" s="330">
        <f t="shared" si="0"/>
        <v>639</v>
      </c>
      <c r="L11" s="336">
        <v>40</v>
      </c>
      <c r="M11" s="332">
        <v>1442</v>
      </c>
      <c r="N11" s="332">
        <v>1560</v>
      </c>
      <c r="O11" s="332">
        <v>997</v>
      </c>
      <c r="P11" s="330">
        <f t="shared" si="3"/>
        <v>3999</v>
      </c>
      <c r="Q11" s="334">
        <v>505</v>
      </c>
      <c r="R11" s="332">
        <v>63</v>
      </c>
      <c r="S11" s="332">
        <v>61</v>
      </c>
      <c r="T11" s="337">
        <v>32</v>
      </c>
      <c r="U11" s="338">
        <f t="shared" si="1"/>
        <v>156</v>
      </c>
      <c r="V11" s="339">
        <v>22</v>
      </c>
    </row>
    <row r="12" spans="1:23" ht="20.100000000000001" customHeight="1" x14ac:dyDescent="0.2">
      <c r="A12" s="322" t="s">
        <v>57</v>
      </c>
      <c r="B12" s="331">
        <v>1211</v>
      </c>
      <c r="C12" s="332">
        <v>1408</v>
      </c>
      <c r="D12" s="333">
        <v>854</v>
      </c>
      <c r="E12" s="333">
        <v>1889</v>
      </c>
      <c r="F12" s="330">
        <f t="shared" si="2"/>
        <v>5362</v>
      </c>
      <c r="G12" s="334">
        <v>102</v>
      </c>
      <c r="H12" s="332">
        <v>119</v>
      </c>
      <c r="I12" s="332">
        <v>247</v>
      </c>
      <c r="J12" s="333">
        <v>201</v>
      </c>
      <c r="K12" s="330">
        <f t="shared" si="0"/>
        <v>567</v>
      </c>
      <c r="L12" s="334">
        <v>33</v>
      </c>
      <c r="M12" s="332">
        <v>2860</v>
      </c>
      <c r="N12" s="332">
        <v>2440</v>
      </c>
      <c r="O12" s="333">
        <v>2342</v>
      </c>
      <c r="P12" s="330">
        <f t="shared" si="3"/>
        <v>7642</v>
      </c>
      <c r="Q12" s="334">
        <v>426</v>
      </c>
      <c r="R12" s="332">
        <v>8</v>
      </c>
      <c r="S12" s="332">
        <v>6</v>
      </c>
      <c r="T12" s="332">
        <v>4</v>
      </c>
      <c r="U12" s="330">
        <f t="shared" si="1"/>
        <v>18</v>
      </c>
      <c r="V12" s="334">
        <v>0</v>
      </c>
    </row>
    <row r="13" spans="1:23" ht="20.100000000000001" customHeight="1" x14ac:dyDescent="0.2">
      <c r="A13" s="322" t="s">
        <v>58</v>
      </c>
      <c r="B13" s="331">
        <v>98</v>
      </c>
      <c r="C13" s="332">
        <v>44</v>
      </c>
      <c r="D13" s="333">
        <v>21</v>
      </c>
      <c r="E13" s="333">
        <v>29</v>
      </c>
      <c r="F13" s="330">
        <f t="shared" si="2"/>
        <v>192</v>
      </c>
      <c r="G13" s="334">
        <v>2</v>
      </c>
      <c r="H13" s="332">
        <v>493</v>
      </c>
      <c r="I13" s="332">
        <v>499</v>
      </c>
      <c r="J13" s="333">
        <v>431</v>
      </c>
      <c r="K13" s="330">
        <f t="shared" si="0"/>
        <v>1423</v>
      </c>
      <c r="L13" s="334">
        <v>28</v>
      </c>
      <c r="M13" s="332">
        <v>2604</v>
      </c>
      <c r="N13" s="332">
        <v>2075</v>
      </c>
      <c r="O13" s="333">
        <v>2232</v>
      </c>
      <c r="P13" s="330">
        <f t="shared" si="3"/>
        <v>6911</v>
      </c>
      <c r="Q13" s="334">
        <v>1282</v>
      </c>
      <c r="R13" s="332">
        <v>0</v>
      </c>
      <c r="S13" s="332">
        <v>0</v>
      </c>
      <c r="T13" s="332">
        <v>0</v>
      </c>
      <c r="U13" s="330">
        <f t="shared" si="1"/>
        <v>0</v>
      </c>
      <c r="V13" s="334">
        <v>0</v>
      </c>
    </row>
    <row r="14" spans="1:23" ht="20.100000000000001" customHeight="1" x14ac:dyDescent="0.2">
      <c r="A14" s="322" t="s">
        <v>59</v>
      </c>
      <c r="B14" s="331">
        <v>969</v>
      </c>
      <c r="C14" s="332">
        <v>866</v>
      </c>
      <c r="D14" s="333">
        <v>912</v>
      </c>
      <c r="E14" s="333">
        <v>1771</v>
      </c>
      <c r="F14" s="330">
        <f t="shared" si="2"/>
        <v>4518</v>
      </c>
      <c r="G14" s="334">
        <v>108</v>
      </c>
      <c r="H14" s="332">
        <v>28</v>
      </c>
      <c r="I14" s="332">
        <v>36</v>
      </c>
      <c r="J14" s="333">
        <v>55</v>
      </c>
      <c r="K14" s="330">
        <f t="shared" si="0"/>
        <v>119</v>
      </c>
      <c r="L14" s="334">
        <v>1</v>
      </c>
      <c r="M14" s="332">
        <v>1621</v>
      </c>
      <c r="N14" s="332">
        <v>1550</v>
      </c>
      <c r="O14" s="333">
        <v>1395</v>
      </c>
      <c r="P14" s="330">
        <f t="shared" si="3"/>
        <v>4566</v>
      </c>
      <c r="Q14" s="334">
        <v>579</v>
      </c>
      <c r="R14" s="332">
        <v>297</v>
      </c>
      <c r="S14" s="332">
        <v>385</v>
      </c>
      <c r="T14" s="332">
        <v>355</v>
      </c>
      <c r="U14" s="330">
        <f t="shared" si="1"/>
        <v>1037</v>
      </c>
      <c r="V14" s="334">
        <v>53</v>
      </c>
      <c r="W14" s="340"/>
    </row>
    <row r="15" spans="1:23" ht="20.100000000000001" customHeight="1" x14ac:dyDescent="0.2">
      <c r="A15" s="322" t="s">
        <v>60</v>
      </c>
      <c r="B15" s="331">
        <v>733</v>
      </c>
      <c r="C15" s="332">
        <v>847</v>
      </c>
      <c r="D15" s="333">
        <v>328</v>
      </c>
      <c r="E15" s="333">
        <v>968</v>
      </c>
      <c r="F15" s="330">
        <f t="shared" si="2"/>
        <v>2876</v>
      </c>
      <c r="G15" s="334">
        <v>130</v>
      </c>
      <c r="H15" s="332">
        <v>224</v>
      </c>
      <c r="I15" s="332">
        <v>431</v>
      </c>
      <c r="J15" s="333">
        <v>312</v>
      </c>
      <c r="K15" s="330">
        <f t="shared" si="0"/>
        <v>967</v>
      </c>
      <c r="L15" s="334">
        <v>20</v>
      </c>
      <c r="M15" s="332">
        <v>796</v>
      </c>
      <c r="N15" s="332">
        <v>637</v>
      </c>
      <c r="O15" s="333">
        <v>513</v>
      </c>
      <c r="P15" s="330">
        <f t="shared" si="3"/>
        <v>1946</v>
      </c>
      <c r="Q15" s="334">
        <v>356</v>
      </c>
      <c r="R15" s="332">
        <v>254</v>
      </c>
      <c r="S15" s="332">
        <v>345</v>
      </c>
      <c r="T15" s="332">
        <v>201</v>
      </c>
      <c r="U15" s="330">
        <f t="shared" si="1"/>
        <v>800</v>
      </c>
      <c r="V15" s="334">
        <v>15</v>
      </c>
    </row>
    <row r="16" spans="1:23" ht="20.100000000000001" customHeight="1" x14ac:dyDescent="0.2">
      <c r="A16" s="322" t="s">
        <v>61</v>
      </c>
      <c r="B16" s="331">
        <v>982</v>
      </c>
      <c r="C16" s="332">
        <v>1203</v>
      </c>
      <c r="D16" s="333">
        <v>792</v>
      </c>
      <c r="E16" s="333">
        <v>1666</v>
      </c>
      <c r="F16" s="330">
        <f t="shared" si="2"/>
        <v>4643</v>
      </c>
      <c r="G16" s="334">
        <v>100</v>
      </c>
      <c r="H16" s="332">
        <v>217</v>
      </c>
      <c r="I16" s="332">
        <v>528</v>
      </c>
      <c r="J16" s="333">
        <v>568</v>
      </c>
      <c r="K16" s="330">
        <f t="shared" si="0"/>
        <v>1313</v>
      </c>
      <c r="L16" s="334">
        <v>63</v>
      </c>
      <c r="M16" s="332">
        <v>918</v>
      </c>
      <c r="N16" s="332">
        <v>1050</v>
      </c>
      <c r="O16" s="333">
        <v>830</v>
      </c>
      <c r="P16" s="330">
        <f t="shared" si="3"/>
        <v>2798</v>
      </c>
      <c r="Q16" s="334">
        <v>142</v>
      </c>
      <c r="R16" s="332">
        <v>144</v>
      </c>
      <c r="S16" s="332">
        <v>147</v>
      </c>
      <c r="T16" s="332">
        <v>148</v>
      </c>
      <c r="U16" s="330">
        <f t="shared" si="1"/>
        <v>439</v>
      </c>
      <c r="V16" s="334">
        <v>5</v>
      </c>
    </row>
    <row r="17" spans="1:22" ht="20.100000000000001" customHeight="1" x14ac:dyDescent="0.2">
      <c r="A17" s="322" t="s">
        <v>62</v>
      </c>
      <c r="B17" s="331">
        <v>711</v>
      </c>
      <c r="C17" s="332">
        <v>967</v>
      </c>
      <c r="D17" s="333">
        <v>432</v>
      </c>
      <c r="E17" s="333">
        <v>1353</v>
      </c>
      <c r="F17" s="330">
        <f t="shared" si="2"/>
        <v>3463</v>
      </c>
      <c r="G17" s="334">
        <v>59</v>
      </c>
      <c r="H17" s="332">
        <v>606</v>
      </c>
      <c r="I17" s="332">
        <v>1049</v>
      </c>
      <c r="J17" s="333">
        <v>1325</v>
      </c>
      <c r="K17" s="330">
        <f t="shared" si="0"/>
        <v>2980</v>
      </c>
      <c r="L17" s="334">
        <v>76</v>
      </c>
      <c r="M17" s="332">
        <v>2443</v>
      </c>
      <c r="N17" s="332">
        <v>2260</v>
      </c>
      <c r="O17" s="333">
        <v>2593</v>
      </c>
      <c r="P17" s="330">
        <f t="shared" si="3"/>
        <v>7296</v>
      </c>
      <c r="Q17" s="334">
        <v>628</v>
      </c>
      <c r="R17" s="332">
        <v>176</v>
      </c>
      <c r="S17" s="332">
        <v>272</v>
      </c>
      <c r="T17" s="332">
        <v>147</v>
      </c>
      <c r="U17" s="330">
        <f t="shared" si="1"/>
        <v>595</v>
      </c>
      <c r="V17" s="334">
        <v>13</v>
      </c>
    </row>
    <row r="18" spans="1:22" ht="20.100000000000001" customHeight="1" x14ac:dyDescent="0.2">
      <c r="A18" s="322" t="s">
        <v>63</v>
      </c>
      <c r="B18" s="331">
        <v>2219</v>
      </c>
      <c r="C18" s="332">
        <v>3085</v>
      </c>
      <c r="D18" s="333">
        <v>1462</v>
      </c>
      <c r="E18" s="333">
        <v>3165</v>
      </c>
      <c r="F18" s="330">
        <f t="shared" si="2"/>
        <v>9931</v>
      </c>
      <c r="G18" s="334">
        <v>182</v>
      </c>
      <c r="H18" s="332">
        <v>407</v>
      </c>
      <c r="I18" s="332">
        <v>738</v>
      </c>
      <c r="J18" s="333">
        <v>336</v>
      </c>
      <c r="K18" s="330">
        <f t="shared" si="0"/>
        <v>1481</v>
      </c>
      <c r="L18" s="334">
        <v>39</v>
      </c>
      <c r="M18" s="332">
        <v>1495</v>
      </c>
      <c r="N18" s="332">
        <v>1179</v>
      </c>
      <c r="O18" s="333">
        <v>754</v>
      </c>
      <c r="P18" s="330">
        <f t="shared" si="3"/>
        <v>3428</v>
      </c>
      <c r="Q18" s="334">
        <v>266</v>
      </c>
      <c r="R18" s="332">
        <v>13</v>
      </c>
      <c r="S18" s="332">
        <v>11</v>
      </c>
      <c r="T18" s="332">
        <v>2</v>
      </c>
      <c r="U18" s="330">
        <f t="shared" si="1"/>
        <v>26</v>
      </c>
      <c r="V18" s="334">
        <v>1</v>
      </c>
    </row>
    <row r="19" spans="1:22" ht="20.100000000000001" customHeight="1" x14ac:dyDescent="0.2">
      <c r="A19" s="322" t="s">
        <v>64</v>
      </c>
      <c r="B19" s="331">
        <v>388</v>
      </c>
      <c r="C19" s="332">
        <v>295</v>
      </c>
      <c r="D19" s="333">
        <v>181</v>
      </c>
      <c r="E19" s="333">
        <v>419</v>
      </c>
      <c r="F19" s="330">
        <f t="shared" si="2"/>
        <v>1283</v>
      </c>
      <c r="G19" s="334">
        <v>34</v>
      </c>
      <c r="H19" s="332">
        <v>400</v>
      </c>
      <c r="I19" s="332">
        <v>449</v>
      </c>
      <c r="J19" s="333">
        <v>522</v>
      </c>
      <c r="K19" s="330">
        <f t="shared" si="0"/>
        <v>1371</v>
      </c>
      <c r="L19" s="334">
        <v>51</v>
      </c>
      <c r="M19" s="332">
        <v>3601</v>
      </c>
      <c r="N19" s="332">
        <v>2352</v>
      </c>
      <c r="O19" s="333">
        <v>2812</v>
      </c>
      <c r="P19" s="330">
        <f t="shared" si="3"/>
        <v>8765</v>
      </c>
      <c r="Q19" s="334">
        <v>795</v>
      </c>
      <c r="R19" s="332">
        <v>13</v>
      </c>
      <c r="S19" s="332">
        <v>24</v>
      </c>
      <c r="T19" s="332">
        <v>23</v>
      </c>
      <c r="U19" s="330">
        <f t="shared" si="1"/>
        <v>60</v>
      </c>
      <c r="V19" s="334">
        <v>2</v>
      </c>
    </row>
    <row r="20" spans="1:22" ht="20.100000000000001" customHeight="1" x14ac:dyDescent="0.2">
      <c r="A20" s="322" t="s">
        <v>65</v>
      </c>
      <c r="B20" s="331">
        <v>1</v>
      </c>
      <c r="C20" s="332">
        <v>0</v>
      </c>
      <c r="D20" s="333">
        <v>0</v>
      </c>
      <c r="E20" s="333">
        <v>0</v>
      </c>
      <c r="F20" s="330">
        <f t="shared" si="2"/>
        <v>1</v>
      </c>
      <c r="G20" s="334">
        <v>0</v>
      </c>
      <c r="H20" s="332">
        <v>20</v>
      </c>
      <c r="I20" s="332">
        <v>23</v>
      </c>
      <c r="J20" s="333">
        <v>22</v>
      </c>
      <c r="K20" s="330">
        <f t="shared" si="0"/>
        <v>65</v>
      </c>
      <c r="L20" s="334">
        <v>0</v>
      </c>
      <c r="M20" s="332">
        <v>2994</v>
      </c>
      <c r="N20" s="332">
        <v>2998</v>
      </c>
      <c r="O20" s="333">
        <v>2773</v>
      </c>
      <c r="P20" s="330">
        <f t="shared" si="3"/>
        <v>8765</v>
      </c>
      <c r="Q20" s="334">
        <v>454</v>
      </c>
      <c r="R20" s="332">
        <v>0</v>
      </c>
      <c r="S20" s="332">
        <v>0</v>
      </c>
      <c r="T20" s="332">
        <v>0</v>
      </c>
      <c r="U20" s="330">
        <f t="shared" si="1"/>
        <v>0</v>
      </c>
      <c r="V20" s="334">
        <v>0</v>
      </c>
    </row>
    <row r="21" spans="1:22" ht="20.100000000000001" customHeight="1" x14ac:dyDescent="0.2">
      <c r="A21" s="322" t="s">
        <v>66</v>
      </c>
      <c r="B21" s="331">
        <v>979</v>
      </c>
      <c r="C21" s="332">
        <v>1340</v>
      </c>
      <c r="D21" s="333">
        <v>567</v>
      </c>
      <c r="E21" s="333">
        <v>1177</v>
      </c>
      <c r="F21" s="330">
        <f t="shared" si="2"/>
        <v>4063</v>
      </c>
      <c r="G21" s="334">
        <v>71</v>
      </c>
      <c r="H21" s="332">
        <v>542</v>
      </c>
      <c r="I21" s="332">
        <v>1627</v>
      </c>
      <c r="J21" s="333">
        <v>950</v>
      </c>
      <c r="K21" s="330">
        <f t="shared" si="0"/>
        <v>3119</v>
      </c>
      <c r="L21" s="334">
        <v>84</v>
      </c>
      <c r="M21" s="332">
        <v>1528</v>
      </c>
      <c r="N21" s="332">
        <v>1261</v>
      </c>
      <c r="O21" s="333">
        <v>930</v>
      </c>
      <c r="P21" s="330">
        <f t="shared" si="3"/>
        <v>3719</v>
      </c>
      <c r="Q21" s="334">
        <v>273</v>
      </c>
      <c r="R21" s="332">
        <v>0</v>
      </c>
      <c r="S21" s="332">
        <v>0</v>
      </c>
      <c r="T21" s="332">
        <v>0</v>
      </c>
      <c r="U21" s="330">
        <f t="shared" si="1"/>
        <v>0</v>
      </c>
      <c r="V21" s="334">
        <v>0</v>
      </c>
    </row>
    <row r="22" spans="1:22" ht="20.100000000000001" customHeight="1" x14ac:dyDescent="0.2">
      <c r="A22" s="322" t="s">
        <v>67</v>
      </c>
      <c r="B22" s="331">
        <v>1469</v>
      </c>
      <c r="C22" s="332">
        <v>2355</v>
      </c>
      <c r="D22" s="333">
        <v>682</v>
      </c>
      <c r="E22" s="333">
        <v>1839</v>
      </c>
      <c r="F22" s="330">
        <f t="shared" si="2"/>
        <v>6345</v>
      </c>
      <c r="G22" s="334">
        <v>237</v>
      </c>
      <c r="H22" s="332">
        <v>61</v>
      </c>
      <c r="I22" s="332">
        <v>110</v>
      </c>
      <c r="J22" s="333">
        <v>96</v>
      </c>
      <c r="K22" s="330">
        <f t="shared" si="0"/>
        <v>267</v>
      </c>
      <c r="L22" s="334">
        <v>9</v>
      </c>
      <c r="M22" s="332">
        <v>1916</v>
      </c>
      <c r="N22" s="332">
        <v>1731</v>
      </c>
      <c r="O22" s="333">
        <v>1175</v>
      </c>
      <c r="P22" s="330">
        <f t="shared" si="3"/>
        <v>4822</v>
      </c>
      <c r="Q22" s="334">
        <v>729</v>
      </c>
      <c r="R22" s="332">
        <v>3</v>
      </c>
      <c r="S22" s="332">
        <v>5</v>
      </c>
      <c r="T22" s="332">
        <v>4</v>
      </c>
      <c r="U22" s="330">
        <f t="shared" si="1"/>
        <v>12</v>
      </c>
      <c r="V22" s="334">
        <v>0</v>
      </c>
    </row>
    <row r="23" spans="1:22" ht="20.100000000000001" customHeight="1" x14ac:dyDescent="0.2">
      <c r="A23" s="322" t="s">
        <v>68</v>
      </c>
      <c r="B23" s="331">
        <v>2103</v>
      </c>
      <c r="C23" s="332">
        <v>2480</v>
      </c>
      <c r="D23" s="333">
        <v>1488</v>
      </c>
      <c r="E23" s="333">
        <v>2899</v>
      </c>
      <c r="F23" s="330">
        <f t="shared" si="2"/>
        <v>8970</v>
      </c>
      <c r="G23" s="334">
        <v>184</v>
      </c>
      <c r="H23" s="332">
        <v>195</v>
      </c>
      <c r="I23" s="332">
        <v>613</v>
      </c>
      <c r="J23" s="337">
        <v>359</v>
      </c>
      <c r="K23" s="330">
        <f t="shared" si="0"/>
        <v>1167</v>
      </c>
      <c r="L23" s="334">
        <v>27</v>
      </c>
      <c r="M23" s="332">
        <v>1734</v>
      </c>
      <c r="N23" s="332">
        <v>1814</v>
      </c>
      <c r="O23" s="333">
        <v>1299</v>
      </c>
      <c r="P23" s="330">
        <f t="shared" si="3"/>
        <v>4847</v>
      </c>
      <c r="Q23" s="334">
        <v>327</v>
      </c>
      <c r="R23" s="332">
        <v>202</v>
      </c>
      <c r="S23" s="332">
        <v>257</v>
      </c>
      <c r="T23" s="332">
        <v>148</v>
      </c>
      <c r="U23" s="330">
        <f t="shared" si="1"/>
        <v>607</v>
      </c>
      <c r="V23" s="334">
        <v>13</v>
      </c>
    </row>
    <row r="24" spans="1:22" ht="20.100000000000001" customHeight="1" thickBot="1" x14ac:dyDescent="0.25">
      <c r="A24" s="322" t="s">
        <v>69</v>
      </c>
      <c r="B24" s="341">
        <v>1871</v>
      </c>
      <c r="C24" s="342">
        <v>2227</v>
      </c>
      <c r="D24" s="343">
        <v>1634</v>
      </c>
      <c r="E24" s="343">
        <v>2875</v>
      </c>
      <c r="F24" s="344">
        <f t="shared" si="2"/>
        <v>8607</v>
      </c>
      <c r="G24" s="345">
        <v>168</v>
      </c>
      <c r="H24" s="346">
        <v>47</v>
      </c>
      <c r="I24" s="346">
        <v>62</v>
      </c>
      <c r="J24" s="347">
        <v>46</v>
      </c>
      <c r="K24" s="330">
        <f t="shared" si="0"/>
        <v>155</v>
      </c>
      <c r="L24" s="345">
        <v>2</v>
      </c>
      <c r="M24" s="346">
        <v>1893</v>
      </c>
      <c r="N24" s="346">
        <v>1744</v>
      </c>
      <c r="O24" s="347">
        <v>1264</v>
      </c>
      <c r="P24" s="330">
        <f t="shared" si="3"/>
        <v>4901</v>
      </c>
      <c r="Q24" s="345">
        <v>277</v>
      </c>
      <c r="R24" s="346">
        <v>13</v>
      </c>
      <c r="S24" s="346">
        <v>14</v>
      </c>
      <c r="T24" s="346">
        <v>8</v>
      </c>
      <c r="U24" s="330">
        <f t="shared" si="1"/>
        <v>35</v>
      </c>
      <c r="V24" s="348">
        <v>5</v>
      </c>
    </row>
    <row r="25" spans="1:22" ht="20.100000000000001" customHeight="1" thickBot="1" x14ac:dyDescent="0.25">
      <c r="A25" s="349" t="s">
        <v>70</v>
      </c>
      <c r="B25" s="350">
        <f t="shared" ref="B25:V25" si="4">SUM(B6:B24)</f>
        <v>18065</v>
      </c>
      <c r="C25" s="351">
        <f t="shared" si="4"/>
        <v>21282</v>
      </c>
      <c r="D25" s="351">
        <f t="shared" si="4"/>
        <v>11859</v>
      </c>
      <c r="E25" s="351">
        <f t="shared" si="4"/>
        <v>25042</v>
      </c>
      <c r="F25" s="352">
        <f t="shared" si="4"/>
        <v>76248</v>
      </c>
      <c r="G25" s="352">
        <f t="shared" si="4"/>
        <v>1867</v>
      </c>
      <c r="H25" s="350">
        <f t="shared" si="4"/>
        <v>4608</v>
      </c>
      <c r="I25" s="351">
        <f t="shared" si="4"/>
        <v>8000</v>
      </c>
      <c r="J25" s="353">
        <f t="shared" si="4"/>
        <v>6634</v>
      </c>
      <c r="K25" s="352">
        <f t="shared" si="4"/>
        <v>19242</v>
      </c>
      <c r="L25" s="351">
        <f t="shared" si="4"/>
        <v>623</v>
      </c>
      <c r="M25" s="350">
        <f t="shared" si="4"/>
        <v>42360</v>
      </c>
      <c r="N25" s="351">
        <f t="shared" si="4"/>
        <v>36089</v>
      </c>
      <c r="O25" s="351">
        <f t="shared" si="4"/>
        <v>33099</v>
      </c>
      <c r="P25" s="352">
        <f>SUM(P6:P24)</f>
        <v>111548</v>
      </c>
      <c r="Q25" s="351">
        <f t="shared" si="4"/>
        <v>12119</v>
      </c>
      <c r="R25" s="350">
        <f t="shared" si="4"/>
        <v>1329</v>
      </c>
      <c r="S25" s="351">
        <f t="shared" si="4"/>
        <v>1634</v>
      </c>
      <c r="T25" s="351">
        <f t="shared" si="4"/>
        <v>1185</v>
      </c>
      <c r="U25" s="352">
        <f t="shared" si="4"/>
        <v>4148</v>
      </c>
      <c r="V25" s="352">
        <f t="shared" si="4"/>
        <v>217</v>
      </c>
    </row>
    <row r="27" spans="1:22" x14ac:dyDescent="0.2">
      <c r="P27" s="354"/>
      <c r="Q27" s="354"/>
    </row>
    <row r="30" spans="1:22" x14ac:dyDescent="0.2">
      <c r="E30" s="355"/>
      <c r="F30" s="354"/>
      <c r="K30" s="354"/>
    </row>
  </sheetData>
  <mergeCells count="7">
    <mergeCell ref="A1:V1"/>
    <mergeCell ref="A2:V2"/>
    <mergeCell ref="A4:A5"/>
    <mergeCell ref="B4:F4"/>
    <mergeCell ref="H4:K4"/>
    <mergeCell ref="M4:P4"/>
    <mergeCell ref="R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MJ25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254" width="8" style="1" customWidth="1"/>
    <col min="255" max="1021" width="8" customWidth="1"/>
    <col min="1022" max="1025" width="11.5"/>
  </cols>
  <sheetData>
    <row r="1" spans="1:1024" ht="18.75" x14ac:dyDescent="0.25">
      <c r="A1" s="689" t="s">
        <v>71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1024" ht="18.75" x14ac:dyDescent="0.25">
      <c r="A2" s="679" t="s">
        <v>45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1024" ht="21" customHeight="1" x14ac:dyDescent="0.2">
      <c r="A4" s="690" t="s">
        <v>46</v>
      </c>
      <c r="B4" s="691" t="s">
        <v>34</v>
      </c>
      <c r="C4" s="691"/>
      <c r="D4" s="691"/>
      <c r="E4" s="691"/>
      <c r="F4" s="691"/>
      <c r="G4" s="691" t="s">
        <v>39</v>
      </c>
      <c r="H4" s="691"/>
      <c r="I4" s="691"/>
      <c r="J4" s="691" t="s">
        <v>41</v>
      </c>
      <c r="K4" s="691"/>
      <c r="L4" s="691"/>
      <c r="M4" s="691"/>
      <c r="N4" s="691" t="s">
        <v>42</v>
      </c>
      <c r="O4" s="691"/>
      <c r="P4" s="691" t="s">
        <v>43</v>
      </c>
      <c r="Q4" s="691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1024" ht="21" customHeight="1" x14ac:dyDescent="0.2">
      <c r="A5" s="690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1024" s="37" customFormat="1" ht="21" customHeight="1" x14ac:dyDescent="0.2">
      <c r="A6" s="67" t="s">
        <v>51</v>
      </c>
      <c r="B6" s="68">
        <v>2615</v>
      </c>
      <c r="C6" s="69">
        <v>2760</v>
      </c>
      <c r="D6" s="69">
        <v>5153</v>
      </c>
      <c r="E6" s="70">
        <v>1779</v>
      </c>
      <c r="F6" s="71">
        <f>SUM(B6:E6)</f>
        <v>12307</v>
      </c>
      <c r="G6" s="68">
        <v>0</v>
      </c>
      <c r="H6" s="70">
        <v>139</v>
      </c>
      <c r="I6" s="71">
        <f t="shared" ref="I6:I24" si="0">H6+G6</f>
        <v>139</v>
      </c>
      <c r="J6" s="70">
        <v>1000</v>
      </c>
      <c r="K6" s="69">
        <v>0</v>
      </c>
      <c r="L6" s="69">
        <v>1996</v>
      </c>
      <c r="M6" s="72">
        <f>L6+K6</f>
        <v>1996</v>
      </c>
      <c r="N6" s="69">
        <v>0</v>
      </c>
      <c r="O6" s="73">
        <v>0</v>
      </c>
      <c r="P6" s="74">
        <v>0</v>
      </c>
      <c r="Q6" s="73">
        <v>1</v>
      </c>
      <c r="AMH6"/>
      <c r="AMI6"/>
      <c r="AMJ6"/>
    </row>
    <row r="7" spans="1:1024" s="37" customFormat="1" ht="21" customHeight="1" x14ac:dyDescent="0.2">
      <c r="A7" s="67" t="s">
        <v>52</v>
      </c>
      <c r="B7" s="68">
        <v>1057</v>
      </c>
      <c r="C7" s="69">
        <v>769</v>
      </c>
      <c r="D7" s="69">
        <v>2725</v>
      </c>
      <c r="E7" s="70">
        <v>1033</v>
      </c>
      <c r="F7" s="71">
        <f>SUM(B7:E7)</f>
        <v>5584</v>
      </c>
      <c r="G7" s="68">
        <v>439</v>
      </c>
      <c r="H7" s="70">
        <v>10854</v>
      </c>
      <c r="I7" s="71">
        <f t="shared" si="0"/>
        <v>11293</v>
      </c>
      <c r="J7" s="70">
        <v>30715</v>
      </c>
      <c r="K7" s="69">
        <v>0</v>
      </c>
      <c r="L7" s="69">
        <v>26419</v>
      </c>
      <c r="M7" s="72">
        <f>L7+K7</f>
        <v>26419</v>
      </c>
      <c r="N7" s="69">
        <v>1000</v>
      </c>
      <c r="O7" s="73">
        <v>250</v>
      </c>
      <c r="P7" s="69">
        <v>1600</v>
      </c>
      <c r="Q7" s="73">
        <v>793</v>
      </c>
      <c r="AMH7"/>
      <c r="AMI7"/>
      <c r="AMJ7"/>
    </row>
    <row r="8" spans="1:1024" s="37" customFormat="1" ht="21" customHeight="1" x14ac:dyDescent="0.2">
      <c r="A8" s="67" t="s">
        <v>53</v>
      </c>
      <c r="B8" s="68">
        <v>241</v>
      </c>
      <c r="C8" s="69">
        <v>188</v>
      </c>
      <c r="D8" s="69">
        <v>526</v>
      </c>
      <c r="E8" s="70">
        <v>160</v>
      </c>
      <c r="F8" s="71">
        <f>SUM(B8:E8)</f>
        <v>1115</v>
      </c>
      <c r="G8" s="68">
        <v>17164</v>
      </c>
      <c r="H8" s="70">
        <v>14612</v>
      </c>
      <c r="I8" s="71">
        <f t="shared" si="0"/>
        <v>31776</v>
      </c>
      <c r="J8" s="70">
        <v>126110</v>
      </c>
      <c r="K8" s="69">
        <v>342</v>
      </c>
      <c r="L8" s="69">
        <v>65185</v>
      </c>
      <c r="M8" s="72">
        <f>L8+K8</f>
        <v>65527</v>
      </c>
      <c r="N8" s="69">
        <v>610</v>
      </c>
      <c r="O8" s="73">
        <v>251</v>
      </c>
      <c r="P8" s="69">
        <v>23650</v>
      </c>
      <c r="Q8" s="73">
        <v>13330</v>
      </c>
      <c r="AMH8"/>
      <c r="AMI8"/>
      <c r="AMJ8"/>
    </row>
    <row r="9" spans="1:1024" ht="21" customHeight="1" x14ac:dyDescent="0.2">
      <c r="A9" s="67" t="s">
        <v>54</v>
      </c>
      <c r="B9" s="75">
        <v>2685</v>
      </c>
      <c r="C9" s="76">
        <v>2080</v>
      </c>
      <c r="D9" s="76">
        <v>7023</v>
      </c>
      <c r="E9" s="77">
        <v>3817</v>
      </c>
      <c r="F9" s="78">
        <f>SUM(B9:E9)</f>
        <v>15605</v>
      </c>
      <c r="G9" s="75">
        <v>113</v>
      </c>
      <c r="H9" s="77">
        <v>2195</v>
      </c>
      <c r="I9" s="78">
        <f t="shared" si="0"/>
        <v>2308</v>
      </c>
      <c r="J9" s="77">
        <v>3868</v>
      </c>
      <c r="K9" s="76">
        <v>0</v>
      </c>
      <c r="L9" s="76">
        <v>7342</v>
      </c>
      <c r="M9" s="79">
        <f>L9+K9</f>
        <v>7342</v>
      </c>
      <c r="N9" s="76">
        <v>0</v>
      </c>
      <c r="O9" s="80">
        <v>0</v>
      </c>
      <c r="P9" s="76">
        <v>0</v>
      </c>
      <c r="Q9" s="80">
        <v>0</v>
      </c>
    </row>
    <row r="10" spans="1:1024" ht="21" customHeight="1" x14ac:dyDescent="0.2">
      <c r="A10" s="81" t="s">
        <v>55</v>
      </c>
      <c r="B10" s="75">
        <v>356</v>
      </c>
      <c r="C10" s="76">
        <v>147</v>
      </c>
      <c r="D10" s="76">
        <v>427</v>
      </c>
      <c r="E10" s="77">
        <v>176</v>
      </c>
      <c r="F10" s="78">
        <f>SUM(B10:E10)</f>
        <v>1106</v>
      </c>
      <c r="G10" s="75">
        <v>7990</v>
      </c>
      <c r="H10" s="77">
        <v>12857</v>
      </c>
      <c r="I10" s="78">
        <f t="shared" si="0"/>
        <v>20847</v>
      </c>
      <c r="J10" s="77">
        <v>33591</v>
      </c>
      <c r="K10" s="76">
        <v>0</v>
      </c>
      <c r="L10" s="76">
        <v>27154</v>
      </c>
      <c r="M10" s="79">
        <f>L10+K10</f>
        <v>27154</v>
      </c>
      <c r="N10" s="76">
        <v>880</v>
      </c>
      <c r="O10" s="80">
        <v>844</v>
      </c>
      <c r="P10" s="76">
        <v>18020</v>
      </c>
      <c r="Q10" s="80">
        <v>13410</v>
      </c>
    </row>
    <row r="11" spans="1:1024" ht="21" customHeight="1" x14ac:dyDescent="0.2">
      <c r="A11" s="81" t="s">
        <v>56</v>
      </c>
      <c r="B11" s="82">
        <v>1388</v>
      </c>
      <c r="C11" s="76">
        <v>1207</v>
      </c>
      <c r="D11" s="76">
        <v>2434</v>
      </c>
      <c r="E11" s="83">
        <v>1125</v>
      </c>
      <c r="F11" s="84">
        <f>E11+D11+C11+B11</f>
        <v>6154</v>
      </c>
      <c r="G11" s="85">
        <v>0</v>
      </c>
      <c r="H11" s="83">
        <v>1586</v>
      </c>
      <c r="I11" s="84">
        <f t="shared" si="0"/>
        <v>1586</v>
      </c>
      <c r="J11" s="77">
        <v>32720</v>
      </c>
      <c r="K11" s="86">
        <v>0</v>
      </c>
      <c r="L11" s="83">
        <v>26461</v>
      </c>
      <c r="M11" s="84">
        <f>K11+L11</f>
        <v>26461</v>
      </c>
      <c r="N11" s="76">
        <v>0</v>
      </c>
      <c r="O11" s="87">
        <v>0</v>
      </c>
      <c r="P11" s="76">
        <v>580</v>
      </c>
      <c r="Q11" s="87">
        <v>4550</v>
      </c>
    </row>
    <row r="12" spans="1:1024" ht="21" customHeight="1" x14ac:dyDescent="0.2">
      <c r="A12" s="81" t="s">
        <v>57</v>
      </c>
      <c r="B12" s="75">
        <v>1217</v>
      </c>
      <c r="C12" s="76">
        <v>1479</v>
      </c>
      <c r="D12" s="76">
        <v>4747</v>
      </c>
      <c r="E12" s="77">
        <v>1390</v>
      </c>
      <c r="F12" s="78">
        <f t="shared" ref="F12:F24" si="1">SUM(B12:E12)</f>
        <v>8833</v>
      </c>
      <c r="G12" s="75">
        <v>48</v>
      </c>
      <c r="H12" s="77">
        <v>9015</v>
      </c>
      <c r="I12" s="78">
        <f t="shared" si="0"/>
        <v>9063</v>
      </c>
      <c r="J12" s="77">
        <v>14218</v>
      </c>
      <c r="K12" s="76">
        <v>0</v>
      </c>
      <c r="L12" s="76">
        <v>28409</v>
      </c>
      <c r="M12" s="79">
        <f t="shared" ref="M12:M24" si="2">L12+K12</f>
        <v>28409</v>
      </c>
      <c r="N12" s="76">
        <v>1000</v>
      </c>
      <c r="O12" s="80">
        <v>499</v>
      </c>
      <c r="P12" s="76">
        <v>7000</v>
      </c>
      <c r="Q12" s="80">
        <v>5139</v>
      </c>
    </row>
    <row r="13" spans="1:1024" ht="21" customHeight="1" x14ac:dyDescent="0.2">
      <c r="A13" s="81" t="s">
        <v>58</v>
      </c>
      <c r="B13" s="75">
        <v>799</v>
      </c>
      <c r="C13" s="76">
        <v>645</v>
      </c>
      <c r="D13" s="76">
        <v>1621</v>
      </c>
      <c r="E13" s="77">
        <v>240</v>
      </c>
      <c r="F13" s="78">
        <f t="shared" si="1"/>
        <v>3305</v>
      </c>
      <c r="G13" s="75">
        <v>835</v>
      </c>
      <c r="H13" s="77">
        <v>6570</v>
      </c>
      <c r="I13" s="78">
        <f t="shared" si="0"/>
        <v>7405</v>
      </c>
      <c r="J13" s="77">
        <v>17624</v>
      </c>
      <c r="K13" s="76">
        <v>250</v>
      </c>
      <c r="L13" s="76">
        <v>14629</v>
      </c>
      <c r="M13" s="79">
        <f t="shared" si="2"/>
        <v>14879</v>
      </c>
      <c r="N13" s="76">
        <v>0</v>
      </c>
      <c r="O13" s="80">
        <v>0</v>
      </c>
      <c r="P13" s="76">
        <v>1290</v>
      </c>
      <c r="Q13" s="80">
        <v>1888</v>
      </c>
    </row>
    <row r="14" spans="1:1024" ht="21" customHeight="1" x14ac:dyDescent="0.2">
      <c r="A14" s="81" t="s">
        <v>59</v>
      </c>
      <c r="B14" s="75">
        <v>1109</v>
      </c>
      <c r="C14" s="76">
        <v>1079</v>
      </c>
      <c r="D14" s="76">
        <v>3616</v>
      </c>
      <c r="E14" s="77">
        <v>2636</v>
      </c>
      <c r="F14" s="78">
        <f t="shared" si="1"/>
        <v>8440</v>
      </c>
      <c r="G14" s="75">
        <v>0</v>
      </c>
      <c r="H14" s="77">
        <v>1898</v>
      </c>
      <c r="I14" s="78">
        <f t="shared" si="0"/>
        <v>1898</v>
      </c>
      <c r="J14" s="77">
        <v>26482</v>
      </c>
      <c r="K14" s="76">
        <v>0</v>
      </c>
      <c r="L14" s="76">
        <v>16248</v>
      </c>
      <c r="M14" s="79">
        <f t="shared" si="2"/>
        <v>16248</v>
      </c>
      <c r="N14" s="76">
        <v>2000</v>
      </c>
      <c r="O14" s="80">
        <v>398</v>
      </c>
      <c r="P14" s="76">
        <v>11000</v>
      </c>
      <c r="Q14" s="80">
        <v>8175</v>
      </c>
    </row>
    <row r="15" spans="1:1024" ht="21" customHeight="1" x14ac:dyDescent="0.2">
      <c r="A15" s="81" t="s">
        <v>60</v>
      </c>
      <c r="B15" s="75">
        <v>1436</v>
      </c>
      <c r="C15" s="76">
        <v>1213</v>
      </c>
      <c r="D15" s="76">
        <v>3184</v>
      </c>
      <c r="E15" s="77">
        <v>1353</v>
      </c>
      <c r="F15" s="78">
        <f t="shared" si="1"/>
        <v>7186</v>
      </c>
      <c r="G15" s="75">
        <v>0</v>
      </c>
      <c r="H15" s="77">
        <v>248</v>
      </c>
      <c r="I15" s="78">
        <f t="shared" si="0"/>
        <v>248</v>
      </c>
      <c r="J15" s="77">
        <v>3310</v>
      </c>
      <c r="K15" s="76">
        <v>0</v>
      </c>
      <c r="L15" s="76">
        <v>3263</v>
      </c>
      <c r="M15" s="79">
        <f t="shared" si="2"/>
        <v>3263</v>
      </c>
      <c r="N15" s="76">
        <v>0</v>
      </c>
      <c r="O15" s="80">
        <v>0</v>
      </c>
      <c r="P15" s="76">
        <v>740</v>
      </c>
      <c r="Q15" s="80">
        <v>428</v>
      </c>
    </row>
    <row r="16" spans="1:1024" ht="21" customHeight="1" x14ac:dyDescent="0.2">
      <c r="A16" s="67" t="s">
        <v>61</v>
      </c>
      <c r="B16" s="68">
        <v>1724</v>
      </c>
      <c r="C16" s="69">
        <v>1586</v>
      </c>
      <c r="D16" s="69">
        <v>3592</v>
      </c>
      <c r="E16" s="70">
        <v>4535</v>
      </c>
      <c r="F16" s="71">
        <f t="shared" si="1"/>
        <v>11437</v>
      </c>
      <c r="G16" s="68">
        <v>0</v>
      </c>
      <c r="H16" s="70">
        <v>178</v>
      </c>
      <c r="I16" s="71">
        <f t="shared" si="0"/>
        <v>178</v>
      </c>
      <c r="J16" s="70">
        <v>13000</v>
      </c>
      <c r="K16" s="69">
        <v>0</v>
      </c>
      <c r="L16" s="69">
        <v>5161</v>
      </c>
      <c r="M16" s="72">
        <f t="shared" si="2"/>
        <v>5161</v>
      </c>
      <c r="N16" s="69">
        <v>0</v>
      </c>
      <c r="O16" s="73">
        <v>50</v>
      </c>
      <c r="P16" s="69">
        <v>2500</v>
      </c>
      <c r="Q16" s="73">
        <v>1500</v>
      </c>
    </row>
    <row r="17" spans="1:252" ht="21" customHeight="1" x14ac:dyDescent="0.2">
      <c r="A17" s="67" t="s">
        <v>62</v>
      </c>
      <c r="B17" s="68">
        <v>1864</v>
      </c>
      <c r="C17" s="69">
        <v>1977</v>
      </c>
      <c r="D17" s="69">
        <v>4467</v>
      </c>
      <c r="E17" s="70">
        <v>4049</v>
      </c>
      <c r="F17" s="71">
        <f t="shared" si="1"/>
        <v>12357</v>
      </c>
      <c r="G17" s="68">
        <v>0</v>
      </c>
      <c r="H17" s="70">
        <v>6457</v>
      </c>
      <c r="I17" s="71">
        <f t="shared" si="0"/>
        <v>6457</v>
      </c>
      <c r="J17" s="70">
        <v>22494</v>
      </c>
      <c r="K17" s="69">
        <v>189</v>
      </c>
      <c r="L17" s="69">
        <v>17780</v>
      </c>
      <c r="M17" s="72">
        <f t="shared" si="2"/>
        <v>17969</v>
      </c>
      <c r="N17" s="69">
        <v>100</v>
      </c>
      <c r="O17" s="73">
        <v>5</v>
      </c>
      <c r="P17" s="69">
        <v>0</v>
      </c>
      <c r="Q17" s="73">
        <v>0</v>
      </c>
    </row>
    <row r="18" spans="1:252" ht="21" customHeight="1" x14ac:dyDescent="0.2">
      <c r="A18" s="67" t="s">
        <v>63</v>
      </c>
      <c r="B18" s="68">
        <v>3298</v>
      </c>
      <c r="C18" s="69">
        <v>3633</v>
      </c>
      <c r="D18" s="69">
        <v>6419</v>
      </c>
      <c r="E18" s="70">
        <v>1687</v>
      </c>
      <c r="F18" s="71">
        <f t="shared" si="1"/>
        <v>15037</v>
      </c>
      <c r="G18" s="68">
        <v>0</v>
      </c>
      <c r="H18" s="70">
        <v>226</v>
      </c>
      <c r="I18" s="71">
        <f t="shared" si="0"/>
        <v>226</v>
      </c>
      <c r="J18" s="70">
        <v>10015</v>
      </c>
      <c r="K18" s="69">
        <v>0</v>
      </c>
      <c r="L18" s="69">
        <v>6801</v>
      </c>
      <c r="M18" s="72">
        <f t="shared" si="2"/>
        <v>6801</v>
      </c>
      <c r="N18" s="69">
        <v>800</v>
      </c>
      <c r="O18" s="73">
        <v>157</v>
      </c>
      <c r="P18" s="69">
        <v>8500</v>
      </c>
      <c r="Q18" s="73">
        <v>2515</v>
      </c>
    </row>
    <row r="19" spans="1:252" ht="21" customHeight="1" x14ac:dyDescent="0.2">
      <c r="A19" s="67" t="s">
        <v>64</v>
      </c>
      <c r="B19" s="68">
        <v>1061</v>
      </c>
      <c r="C19" s="69">
        <v>669</v>
      </c>
      <c r="D19" s="69">
        <v>2307</v>
      </c>
      <c r="E19" s="70">
        <v>720</v>
      </c>
      <c r="F19" s="71">
        <f t="shared" si="1"/>
        <v>4757</v>
      </c>
      <c r="G19" s="68">
        <v>0</v>
      </c>
      <c r="H19" s="70">
        <v>6728</v>
      </c>
      <c r="I19" s="71">
        <f t="shared" si="0"/>
        <v>6728</v>
      </c>
      <c r="J19" s="70">
        <v>15890</v>
      </c>
      <c r="K19" s="69">
        <v>0</v>
      </c>
      <c r="L19" s="69">
        <v>19197</v>
      </c>
      <c r="M19" s="72">
        <f t="shared" si="2"/>
        <v>19197</v>
      </c>
      <c r="N19" s="69">
        <v>0</v>
      </c>
      <c r="O19" s="73">
        <v>47</v>
      </c>
      <c r="P19" s="69">
        <v>7753</v>
      </c>
      <c r="Q19" s="73">
        <v>8519</v>
      </c>
    </row>
    <row r="20" spans="1:252" ht="21" customHeight="1" x14ac:dyDescent="0.2">
      <c r="A20" s="67" t="s">
        <v>65</v>
      </c>
      <c r="B20" s="68">
        <v>194</v>
      </c>
      <c r="C20" s="69">
        <v>176</v>
      </c>
      <c r="D20" s="69">
        <v>534</v>
      </c>
      <c r="E20" s="70">
        <v>163</v>
      </c>
      <c r="F20" s="71">
        <f t="shared" si="1"/>
        <v>1067</v>
      </c>
      <c r="G20" s="68">
        <v>1797</v>
      </c>
      <c r="H20" s="70">
        <v>9108</v>
      </c>
      <c r="I20" s="71">
        <f t="shared" si="0"/>
        <v>10905</v>
      </c>
      <c r="J20" s="70">
        <v>65181</v>
      </c>
      <c r="K20" s="69">
        <v>0</v>
      </c>
      <c r="L20" s="69">
        <v>41039</v>
      </c>
      <c r="M20" s="72">
        <f t="shared" si="2"/>
        <v>41039</v>
      </c>
      <c r="N20" s="69">
        <v>760</v>
      </c>
      <c r="O20" s="73">
        <v>273</v>
      </c>
      <c r="P20" s="69">
        <v>10565</v>
      </c>
      <c r="Q20" s="73">
        <v>5318</v>
      </c>
    </row>
    <row r="21" spans="1:252" ht="21" customHeight="1" x14ac:dyDescent="0.2">
      <c r="A21" s="81" t="s">
        <v>66</v>
      </c>
      <c r="B21" s="75">
        <v>2117</v>
      </c>
      <c r="C21" s="76">
        <v>2140</v>
      </c>
      <c r="D21" s="76">
        <v>3232</v>
      </c>
      <c r="E21" s="77">
        <v>1338</v>
      </c>
      <c r="F21" s="78">
        <f t="shared" si="1"/>
        <v>8827</v>
      </c>
      <c r="G21" s="75">
        <v>0</v>
      </c>
      <c r="H21" s="77">
        <v>1421</v>
      </c>
      <c r="I21" s="78">
        <f t="shared" si="0"/>
        <v>1421</v>
      </c>
      <c r="J21" s="77">
        <v>8226</v>
      </c>
      <c r="K21" s="76">
        <v>0</v>
      </c>
      <c r="L21" s="76">
        <v>5684</v>
      </c>
      <c r="M21" s="79">
        <f t="shared" si="2"/>
        <v>5684</v>
      </c>
      <c r="N21" s="76">
        <v>0</v>
      </c>
      <c r="O21" s="80">
        <v>0</v>
      </c>
      <c r="P21" s="76">
        <v>0</v>
      </c>
      <c r="Q21" s="80">
        <v>236</v>
      </c>
    </row>
    <row r="22" spans="1:252" ht="21" customHeight="1" x14ac:dyDescent="0.2">
      <c r="A22" s="67" t="s">
        <v>67</v>
      </c>
      <c r="B22" s="68">
        <v>1846</v>
      </c>
      <c r="C22" s="69">
        <v>2183</v>
      </c>
      <c r="D22" s="69">
        <v>5411</v>
      </c>
      <c r="E22" s="70">
        <v>1446</v>
      </c>
      <c r="F22" s="71">
        <f t="shared" si="1"/>
        <v>10886</v>
      </c>
      <c r="G22" s="68">
        <v>0</v>
      </c>
      <c r="H22" s="70">
        <v>445</v>
      </c>
      <c r="I22" s="71">
        <f t="shared" si="0"/>
        <v>445</v>
      </c>
      <c r="J22" s="70">
        <v>4780</v>
      </c>
      <c r="K22" s="69">
        <v>0</v>
      </c>
      <c r="L22" s="69">
        <v>3737</v>
      </c>
      <c r="M22" s="72">
        <f t="shared" si="2"/>
        <v>3737</v>
      </c>
      <c r="N22" s="69">
        <v>900</v>
      </c>
      <c r="O22" s="73">
        <v>0</v>
      </c>
      <c r="P22" s="69">
        <v>0</v>
      </c>
      <c r="Q22" s="73">
        <v>0</v>
      </c>
    </row>
    <row r="23" spans="1:252" ht="21" customHeight="1" x14ac:dyDescent="0.2">
      <c r="A23" s="67" t="s">
        <v>68</v>
      </c>
      <c r="B23" s="68">
        <v>2144</v>
      </c>
      <c r="C23" s="69">
        <v>2302</v>
      </c>
      <c r="D23" s="69">
        <v>6132</v>
      </c>
      <c r="E23" s="70">
        <v>1975</v>
      </c>
      <c r="F23" s="71">
        <f t="shared" si="1"/>
        <v>12553</v>
      </c>
      <c r="G23" s="68">
        <v>0</v>
      </c>
      <c r="H23" s="70">
        <v>454</v>
      </c>
      <c r="I23" s="71">
        <f t="shared" si="0"/>
        <v>454</v>
      </c>
      <c r="J23" s="70">
        <v>5370</v>
      </c>
      <c r="K23" s="69">
        <v>0</v>
      </c>
      <c r="L23" s="69">
        <v>6669</v>
      </c>
      <c r="M23" s="72">
        <f t="shared" si="2"/>
        <v>6669</v>
      </c>
      <c r="N23" s="69">
        <v>0</v>
      </c>
      <c r="O23" s="73">
        <v>0</v>
      </c>
      <c r="P23" s="69">
        <v>4300</v>
      </c>
      <c r="Q23" s="73">
        <v>2557</v>
      </c>
    </row>
    <row r="24" spans="1:252" ht="21" customHeight="1" x14ac:dyDescent="0.2">
      <c r="A24" s="67" t="s">
        <v>69</v>
      </c>
      <c r="B24" s="88">
        <v>2562</v>
      </c>
      <c r="C24" s="69">
        <v>2965</v>
      </c>
      <c r="D24" s="89">
        <v>5803</v>
      </c>
      <c r="E24" s="90">
        <v>1371</v>
      </c>
      <c r="F24" s="91">
        <f t="shared" si="1"/>
        <v>12701</v>
      </c>
      <c r="G24" s="88">
        <v>0</v>
      </c>
      <c r="H24" s="90">
        <v>72</v>
      </c>
      <c r="I24" s="91">
        <f t="shared" si="0"/>
        <v>72</v>
      </c>
      <c r="J24" s="90">
        <v>5800</v>
      </c>
      <c r="K24" s="89">
        <v>0</v>
      </c>
      <c r="L24" s="89">
        <v>5403</v>
      </c>
      <c r="M24" s="72">
        <f t="shared" si="2"/>
        <v>5403</v>
      </c>
      <c r="N24" s="89">
        <v>0</v>
      </c>
      <c r="O24" s="73">
        <v>0</v>
      </c>
      <c r="P24" s="92">
        <v>0</v>
      </c>
      <c r="Q24" s="73">
        <v>0</v>
      </c>
    </row>
    <row r="25" spans="1:252" ht="21" customHeight="1" x14ac:dyDescent="0.2">
      <c r="A25" s="93" t="s">
        <v>70</v>
      </c>
      <c r="B25" s="94" t="e">
        <f>SUM(#REF!)</f>
        <v>#REF!</v>
      </c>
      <c r="C25" s="95" t="e">
        <f>SUM(#REF!)</f>
        <v>#REF!</v>
      </c>
      <c r="D25" s="95" t="e">
        <f>SUM(#REF!)</f>
        <v>#REF!</v>
      </c>
      <c r="E25" s="96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IY49"/>
  <sheetViews>
    <sheetView zoomScale="85" zoomScaleNormal="85" zoomScaleSheetLayoutView="66" workbookViewId="0">
      <selection sqref="A1:W1"/>
    </sheetView>
  </sheetViews>
  <sheetFormatPr defaultColWidth="8" defaultRowHeight="12.75" x14ac:dyDescent="0.2"/>
  <cols>
    <col min="1" max="1" width="21.5" style="270" customWidth="1"/>
    <col min="2" max="6" width="6.875" style="270" customWidth="1"/>
    <col min="7" max="10" width="7" style="270" customWidth="1"/>
    <col min="11" max="11" width="8.375" style="270" customWidth="1"/>
    <col min="12" max="12" width="8.625" style="270" bestFit="1" customWidth="1"/>
    <col min="13" max="13" width="6.625" style="270" bestFit="1" customWidth="1"/>
    <col min="14" max="14" width="7.125" style="270" customWidth="1"/>
    <col min="15" max="15" width="8.5" style="270" bestFit="1" customWidth="1"/>
    <col min="16" max="16" width="8.5" style="270" customWidth="1"/>
    <col min="17" max="17" width="8.125" style="270" customWidth="1"/>
    <col min="18" max="18" width="7.5" style="270" bestFit="1" customWidth="1"/>
    <col min="19" max="19" width="8.875" style="270" customWidth="1"/>
    <col min="20" max="20" width="9.875" style="270" customWidth="1"/>
    <col min="21" max="21" width="8" style="270" customWidth="1"/>
    <col min="22" max="22" width="7.625" style="270" bestFit="1" customWidth="1"/>
    <col min="23" max="24" width="8.125" style="270" customWidth="1"/>
    <col min="25" max="25" width="3.75" style="270" customWidth="1"/>
    <col min="26" max="259" width="7.5" style="270" customWidth="1"/>
    <col min="260" max="16384" width="8" style="270"/>
  </cols>
  <sheetData>
    <row r="1" spans="1:259" ht="18.75" x14ac:dyDescent="0.3">
      <c r="A1" s="776" t="s">
        <v>91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356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357"/>
      <c r="BK1" s="357"/>
      <c r="BL1" s="357"/>
      <c r="BM1" s="357"/>
      <c r="BN1" s="357"/>
      <c r="BO1" s="357"/>
      <c r="BP1" s="357"/>
      <c r="BQ1" s="357"/>
      <c r="BR1" s="357"/>
      <c r="BS1" s="357"/>
      <c r="BT1" s="357"/>
      <c r="BU1" s="357"/>
      <c r="BV1" s="357"/>
      <c r="BW1" s="357"/>
      <c r="BX1" s="357"/>
      <c r="BY1" s="357"/>
      <c r="BZ1" s="357"/>
      <c r="CA1" s="357"/>
      <c r="CB1" s="357"/>
      <c r="CC1" s="357"/>
      <c r="CD1" s="357"/>
      <c r="CE1" s="357"/>
      <c r="CF1" s="357"/>
      <c r="CG1" s="357"/>
      <c r="CH1" s="357"/>
      <c r="CI1" s="357"/>
      <c r="CJ1" s="357"/>
      <c r="CK1" s="357"/>
      <c r="CL1" s="357"/>
      <c r="CM1" s="357"/>
      <c r="CN1" s="357"/>
      <c r="CO1" s="357"/>
      <c r="CP1" s="357"/>
      <c r="CQ1" s="357"/>
      <c r="CR1" s="357"/>
      <c r="CS1" s="357"/>
      <c r="CT1" s="357"/>
      <c r="CU1" s="357"/>
      <c r="CV1" s="357"/>
      <c r="CW1" s="357"/>
      <c r="CX1" s="357"/>
      <c r="CY1" s="357"/>
      <c r="CZ1" s="357"/>
      <c r="DA1" s="357"/>
      <c r="DB1" s="357"/>
      <c r="DC1" s="357"/>
      <c r="DD1" s="357"/>
      <c r="DE1" s="357"/>
      <c r="DF1" s="357"/>
      <c r="DG1" s="357"/>
      <c r="DH1" s="357"/>
      <c r="DI1" s="357"/>
      <c r="DJ1" s="357"/>
      <c r="DK1" s="357"/>
      <c r="DL1" s="357"/>
      <c r="DM1" s="357"/>
      <c r="DN1" s="357"/>
      <c r="DO1" s="357"/>
      <c r="DP1" s="357"/>
      <c r="DQ1" s="357"/>
      <c r="DR1" s="357"/>
      <c r="DS1" s="357"/>
      <c r="DT1" s="357"/>
      <c r="DU1" s="357"/>
      <c r="DV1" s="357"/>
      <c r="DW1" s="357"/>
      <c r="DX1" s="357"/>
      <c r="DY1" s="357"/>
      <c r="DZ1" s="357"/>
      <c r="EA1" s="357"/>
      <c r="EB1" s="357"/>
      <c r="EC1" s="357"/>
      <c r="ED1" s="357"/>
      <c r="EE1" s="357"/>
      <c r="EF1" s="357"/>
      <c r="EG1" s="357"/>
      <c r="EH1" s="357"/>
      <c r="EI1" s="357"/>
      <c r="EJ1" s="357"/>
      <c r="EK1" s="357"/>
      <c r="EL1" s="357"/>
      <c r="EM1" s="357"/>
      <c r="EN1" s="357"/>
      <c r="EO1" s="357"/>
      <c r="EP1" s="357"/>
      <c r="EQ1" s="357"/>
      <c r="ER1" s="357"/>
      <c r="ES1" s="357"/>
      <c r="ET1" s="357"/>
      <c r="EU1" s="357"/>
      <c r="EV1" s="357"/>
      <c r="EW1" s="357"/>
      <c r="EX1" s="357"/>
      <c r="EY1" s="357"/>
      <c r="EZ1" s="357"/>
      <c r="FA1" s="357"/>
      <c r="FB1" s="357"/>
      <c r="FC1" s="357"/>
      <c r="FD1" s="357"/>
      <c r="FE1" s="357"/>
      <c r="FF1" s="357"/>
      <c r="FG1" s="357"/>
      <c r="FH1" s="357"/>
      <c r="FI1" s="357"/>
      <c r="FJ1" s="357"/>
      <c r="FK1" s="357"/>
      <c r="FL1" s="357"/>
      <c r="FM1" s="357"/>
      <c r="FN1" s="357"/>
      <c r="FO1" s="357"/>
      <c r="FP1" s="357"/>
      <c r="FQ1" s="357"/>
      <c r="FR1" s="357"/>
      <c r="FS1" s="357"/>
      <c r="FT1" s="357"/>
      <c r="FU1" s="357"/>
      <c r="FV1" s="357"/>
      <c r="FW1" s="357"/>
      <c r="FX1" s="357"/>
      <c r="FY1" s="357"/>
      <c r="FZ1" s="357"/>
      <c r="GA1" s="357"/>
      <c r="GB1" s="357"/>
      <c r="GC1" s="357"/>
      <c r="GD1" s="357"/>
      <c r="GE1" s="357"/>
      <c r="GF1" s="357"/>
      <c r="GG1" s="357"/>
      <c r="GH1" s="357"/>
      <c r="GI1" s="357"/>
      <c r="GJ1" s="357"/>
      <c r="GK1" s="357"/>
      <c r="GL1" s="357"/>
      <c r="GM1" s="357"/>
      <c r="GN1" s="357"/>
      <c r="GO1" s="357"/>
      <c r="GP1" s="357"/>
      <c r="GQ1" s="357"/>
      <c r="GR1" s="357"/>
      <c r="GS1" s="357"/>
      <c r="GT1" s="357"/>
      <c r="GU1" s="357"/>
      <c r="GV1" s="357"/>
      <c r="GW1" s="357"/>
      <c r="GX1" s="357"/>
      <c r="GY1" s="357"/>
      <c r="GZ1" s="357"/>
      <c r="HA1" s="357"/>
      <c r="HB1" s="357"/>
      <c r="HC1" s="357"/>
      <c r="HD1" s="357"/>
      <c r="HE1" s="357"/>
      <c r="HF1" s="357"/>
      <c r="HG1" s="357"/>
      <c r="HH1" s="357"/>
      <c r="HI1" s="357"/>
      <c r="HJ1" s="357"/>
      <c r="HK1" s="357"/>
      <c r="HL1" s="357"/>
      <c r="HM1" s="357"/>
      <c r="HN1" s="357"/>
      <c r="HO1" s="357"/>
      <c r="HP1" s="357"/>
      <c r="HQ1" s="357"/>
      <c r="HR1" s="357"/>
      <c r="HS1" s="357"/>
      <c r="HT1" s="357"/>
      <c r="HU1" s="357"/>
      <c r="HV1" s="357"/>
      <c r="HW1" s="357"/>
      <c r="HX1" s="357"/>
      <c r="HY1" s="357"/>
      <c r="HZ1" s="357"/>
      <c r="IA1" s="357"/>
      <c r="IB1" s="357"/>
      <c r="IC1" s="357"/>
      <c r="ID1" s="357"/>
      <c r="IE1" s="357"/>
      <c r="IF1" s="357"/>
      <c r="IG1" s="357"/>
      <c r="IH1" s="357"/>
      <c r="II1" s="357"/>
      <c r="IJ1" s="357"/>
      <c r="IK1" s="357"/>
      <c r="IL1" s="357"/>
      <c r="IM1" s="357"/>
      <c r="IN1" s="357"/>
      <c r="IO1" s="357"/>
      <c r="IP1" s="357"/>
      <c r="IQ1" s="357"/>
      <c r="IR1" s="357"/>
      <c r="IS1" s="357"/>
      <c r="IT1" s="357"/>
      <c r="IU1" s="357"/>
      <c r="IV1" s="357"/>
      <c r="IW1" s="357"/>
      <c r="IX1" s="357"/>
      <c r="IY1" s="357"/>
    </row>
    <row r="2" spans="1:259" ht="18.75" x14ac:dyDescent="0.3">
      <c r="A2" s="776" t="s">
        <v>123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356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357"/>
      <c r="BL2" s="357"/>
      <c r="BM2" s="357"/>
      <c r="BN2" s="357"/>
      <c r="BO2" s="357"/>
      <c r="BP2" s="357"/>
      <c r="BQ2" s="357"/>
      <c r="BR2" s="357"/>
      <c r="BS2" s="357"/>
      <c r="BT2" s="357"/>
      <c r="BU2" s="357"/>
      <c r="BV2" s="357"/>
      <c r="BW2" s="357"/>
      <c r="BX2" s="357"/>
      <c r="BY2" s="357"/>
      <c r="BZ2" s="357"/>
      <c r="CA2" s="357"/>
      <c r="CB2" s="357"/>
      <c r="CC2" s="357"/>
      <c r="CD2" s="357"/>
      <c r="CE2" s="357"/>
      <c r="CF2" s="357"/>
      <c r="CG2" s="357"/>
      <c r="CH2" s="357"/>
      <c r="CI2" s="357"/>
      <c r="CJ2" s="357"/>
      <c r="CK2" s="357"/>
      <c r="CL2" s="357"/>
      <c r="CM2" s="357"/>
      <c r="CN2" s="357"/>
      <c r="CO2" s="357"/>
      <c r="CP2" s="357"/>
      <c r="CQ2" s="357"/>
      <c r="CR2" s="357"/>
      <c r="CS2" s="357"/>
      <c r="CT2" s="357"/>
      <c r="CU2" s="357"/>
      <c r="CV2" s="357"/>
      <c r="CW2" s="357"/>
      <c r="CX2" s="357"/>
      <c r="CY2" s="357"/>
      <c r="CZ2" s="357"/>
      <c r="DA2" s="357"/>
      <c r="DB2" s="357"/>
      <c r="DC2" s="357"/>
      <c r="DD2" s="357"/>
      <c r="DE2" s="357"/>
      <c r="DF2" s="357"/>
      <c r="DG2" s="357"/>
      <c r="DH2" s="357"/>
      <c r="DI2" s="357"/>
      <c r="DJ2" s="357"/>
      <c r="DK2" s="357"/>
      <c r="DL2" s="357"/>
      <c r="DM2" s="357"/>
      <c r="DN2" s="357"/>
      <c r="DO2" s="357"/>
      <c r="DP2" s="357"/>
      <c r="DQ2" s="357"/>
      <c r="DR2" s="357"/>
      <c r="DS2" s="357"/>
      <c r="DT2" s="357"/>
      <c r="DU2" s="357"/>
      <c r="DV2" s="357"/>
      <c r="DW2" s="357"/>
      <c r="DX2" s="357"/>
      <c r="DY2" s="357"/>
      <c r="DZ2" s="357"/>
      <c r="EA2" s="357"/>
      <c r="EB2" s="357"/>
      <c r="EC2" s="357"/>
      <c r="ED2" s="357"/>
      <c r="EE2" s="357"/>
      <c r="EF2" s="357"/>
      <c r="EG2" s="357"/>
      <c r="EH2" s="357"/>
      <c r="EI2" s="357"/>
      <c r="EJ2" s="357"/>
      <c r="EK2" s="357"/>
      <c r="EL2" s="357"/>
      <c r="EM2" s="357"/>
      <c r="EN2" s="357"/>
      <c r="EO2" s="357"/>
      <c r="EP2" s="357"/>
      <c r="EQ2" s="357"/>
      <c r="ER2" s="357"/>
      <c r="ES2" s="357"/>
      <c r="ET2" s="357"/>
      <c r="EU2" s="357"/>
      <c r="EV2" s="357"/>
      <c r="EW2" s="357"/>
      <c r="EX2" s="357"/>
      <c r="EY2" s="357"/>
      <c r="EZ2" s="357"/>
      <c r="FA2" s="357"/>
      <c r="FB2" s="357"/>
      <c r="FC2" s="357"/>
      <c r="FD2" s="357"/>
      <c r="FE2" s="357"/>
      <c r="FF2" s="357"/>
      <c r="FG2" s="357"/>
      <c r="FH2" s="357"/>
      <c r="FI2" s="357"/>
      <c r="FJ2" s="357"/>
      <c r="FK2" s="357"/>
      <c r="FL2" s="357"/>
      <c r="FM2" s="357"/>
      <c r="FN2" s="357"/>
      <c r="FO2" s="357"/>
      <c r="FP2" s="357"/>
      <c r="FQ2" s="357"/>
      <c r="FR2" s="357"/>
      <c r="FS2" s="357"/>
      <c r="FT2" s="357"/>
      <c r="FU2" s="357"/>
      <c r="FV2" s="357"/>
      <c r="FW2" s="357"/>
      <c r="FX2" s="357"/>
      <c r="FY2" s="357"/>
      <c r="FZ2" s="357"/>
      <c r="GA2" s="357"/>
      <c r="GB2" s="357"/>
      <c r="GC2" s="357"/>
      <c r="GD2" s="357"/>
      <c r="GE2" s="357"/>
      <c r="GF2" s="357"/>
      <c r="GG2" s="357"/>
      <c r="GH2" s="357"/>
      <c r="GI2" s="357"/>
      <c r="GJ2" s="357"/>
      <c r="GK2" s="357"/>
      <c r="GL2" s="357"/>
      <c r="GM2" s="357"/>
      <c r="GN2" s="357"/>
      <c r="GO2" s="357"/>
      <c r="GP2" s="357"/>
      <c r="GQ2" s="357"/>
      <c r="GR2" s="357"/>
      <c r="GS2" s="357"/>
      <c r="GT2" s="357"/>
      <c r="GU2" s="357"/>
      <c r="GV2" s="357"/>
      <c r="GW2" s="357"/>
      <c r="GX2" s="357"/>
      <c r="GY2" s="357"/>
      <c r="GZ2" s="357"/>
      <c r="HA2" s="357"/>
      <c r="HB2" s="357"/>
      <c r="HC2" s="357"/>
      <c r="HD2" s="357"/>
      <c r="HE2" s="357"/>
      <c r="HF2" s="357"/>
      <c r="HG2" s="357"/>
      <c r="HH2" s="357"/>
      <c r="HI2" s="357"/>
      <c r="HJ2" s="357"/>
      <c r="HK2" s="357"/>
      <c r="HL2" s="357"/>
      <c r="HM2" s="357"/>
      <c r="HN2" s="357"/>
      <c r="HO2" s="357"/>
      <c r="HP2" s="357"/>
      <c r="HQ2" s="357"/>
      <c r="HR2" s="357"/>
      <c r="HS2" s="357"/>
      <c r="HT2" s="357"/>
      <c r="HU2" s="357"/>
      <c r="HV2" s="357"/>
      <c r="HW2" s="357"/>
      <c r="HX2" s="357"/>
      <c r="HY2" s="357"/>
      <c r="HZ2" s="357"/>
      <c r="IA2" s="357"/>
      <c r="IB2" s="357"/>
      <c r="IC2" s="357"/>
      <c r="ID2" s="357"/>
      <c r="IE2" s="357"/>
      <c r="IF2" s="357"/>
      <c r="IG2" s="357"/>
      <c r="IH2" s="357"/>
      <c r="II2" s="357"/>
      <c r="IJ2" s="357"/>
      <c r="IK2" s="357"/>
      <c r="IL2" s="357"/>
      <c r="IM2" s="357"/>
      <c r="IN2" s="357"/>
      <c r="IO2" s="357"/>
      <c r="IP2" s="357"/>
      <c r="IQ2" s="357"/>
      <c r="IR2" s="357"/>
      <c r="IS2" s="357"/>
      <c r="IT2" s="357"/>
      <c r="IU2" s="357"/>
      <c r="IV2" s="357"/>
      <c r="IW2" s="357"/>
      <c r="IX2" s="357"/>
      <c r="IY2" s="357"/>
    </row>
    <row r="3" spans="1:259" ht="13.5" thickBot="1" x14ac:dyDescent="0.25"/>
    <row r="4" spans="1:259" ht="21" customHeight="1" thickBot="1" x14ac:dyDescent="0.25">
      <c r="A4" s="814" t="s">
        <v>46</v>
      </c>
      <c r="B4" s="814" t="s">
        <v>119</v>
      </c>
      <c r="C4" s="815"/>
      <c r="D4" s="815"/>
      <c r="E4" s="815"/>
      <c r="F4" s="820" t="s">
        <v>120</v>
      </c>
      <c r="G4" s="817" t="s">
        <v>121</v>
      </c>
      <c r="H4" s="822"/>
      <c r="I4" s="822"/>
      <c r="J4" s="822"/>
      <c r="K4" s="822"/>
      <c r="L4" s="820" t="s">
        <v>122</v>
      </c>
      <c r="M4" s="817" t="s">
        <v>39</v>
      </c>
      <c r="N4" s="822"/>
      <c r="O4" s="818"/>
      <c r="P4" s="822" t="s">
        <v>41</v>
      </c>
      <c r="Q4" s="822"/>
      <c r="R4" s="822"/>
      <c r="S4" s="818"/>
      <c r="T4" s="822" t="s">
        <v>42</v>
      </c>
      <c r="U4" s="822"/>
      <c r="V4" s="817" t="s">
        <v>109</v>
      </c>
      <c r="W4" s="818"/>
      <c r="X4" s="358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  <c r="GN4" s="272"/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  <c r="HI4" s="272"/>
      <c r="HJ4" s="272"/>
      <c r="HK4" s="272"/>
      <c r="HL4" s="272"/>
      <c r="HM4" s="272"/>
      <c r="HN4" s="272"/>
      <c r="HO4" s="272"/>
      <c r="HP4" s="272"/>
      <c r="HQ4" s="272"/>
      <c r="HR4" s="272"/>
      <c r="HS4" s="272"/>
      <c r="HT4" s="272"/>
      <c r="HU4" s="272"/>
      <c r="HV4" s="272"/>
      <c r="HW4" s="272"/>
      <c r="HX4" s="272"/>
      <c r="HY4" s="272"/>
      <c r="HZ4" s="272"/>
      <c r="IA4" s="272"/>
      <c r="IB4" s="272"/>
      <c r="IC4" s="272"/>
      <c r="ID4" s="272"/>
      <c r="IE4" s="272"/>
      <c r="IF4" s="272"/>
      <c r="IG4" s="272"/>
      <c r="IH4" s="272"/>
      <c r="II4" s="272"/>
      <c r="IJ4" s="272"/>
      <c r="IK4" s="272"/>
      <c r="IL4" s="272"/>
      <c r="IM4" s="272"/>
      <c r="IN4" s="272"/>
      <c r="IO4" s="272"/>
      <c r="IP4" s="272"/>
      <c r="IQ4" s="272"/>
      <c r="IR4" s="272"/>
      <c r="IS4" s="272"/>
      <c r="IT4" s="272"/>
      <c r="IU4" s="272"/>
      <c r="IV4" s="272"/>
      <c r="IW4" s="272"/>
      <c r="IX4" s="272"/>
      <c r="IY4" s="272"/>
    </row>
    <row r="5" spans="1:259" ht="13.5" thickBot="1" x14ac:dyDescent="0.25">
      <c r="A5" s="819"/>
      <c r="B5" s="359" t="s">
        <v>21</v>
      </c>
      <c r="C5" s="360" t="s">
        <v>22</v>
      </c>
      <c r="D5" s="361" t="s">
        <v>23</v>
      </c>
      <c r="E5" s="362" t="s">
        <v>50</v>
      </c>
      <c r="F5" s="821"/>
      <c r="G5" s="363" t="s">
        <v>35</v>
      </c>
      <c r="H5" s="364" t="s">
        <v>36</v>
      </c>
      <c r="I5" s="364" t="s">
        <v>37</v>
      </c>
      <c r="J5" s="365" t="s">
        <v>38</v>
      </c>
      <c r="K5" s="366" t="s">
        <v>50</v>
      </c>
      <c r="L5" s="821"/>
      <c r="M5" s="367" t="s">
        <v>72</v>
      </c>
      <c r="N5" s="368" t="s">
        <v>73</v>
      </c>
      <c r="O5" s="369" t="s">
        <v>74</v>
      </c>
      <c r="P5" s="370" t="s">
        <v>75</v>
      </c>
      <c r="Q5" s="371" t="s">
        <v>72</v>
      </c>
      <c r="R5" s="372" t="s">
        <v>73</v>
      </c>
      <c r="S5" s="373" t="s">
        <v>74</v>
      </c>
      <c r="T5" s="367" t="s">
        <v>75</v>
      </c>
      <c r="U5" s="369" t="s">
        <v>76</v>
      </c>
      <c r="V5" s="371" t="s">
        <v>75</v>
      </c>
      <c r="W5" s="369" t="s">
        <v>76</v>
      </c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  <c r="GN5" s="272"/>
      <c r="GO5" s="272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2"/>
      <c r="HB5" s="272"/>
      <c r="HC5" s="272"/>
      <c r="HD5" s="272"/>
      <c r="HE5" s="272"/>
      <c r="HF5" s="272"/>
      <c r="HG5" s="272"/>
      <c r="HH5" s="272"/>
      <c r="HI5" s="272"/>
      <c r="HJ5" s="272"/>
      <c r="HK5" s="272"/>
      <c r="HL5" s="272"/>
      <c r="HM5" s="272"/>
      <c r="HN5" s="272"/>
      <c r="HO5" s="272"/>
      <c r="HP5" s="272"/>
      <c r="HQ5" s="272"/>
      <c r="HR5" s="272"/>
      <c r="HS5" s="272"/>
      <c r="HT5" s="272"/>
      <c r="HU5" s="272"/>
      <c r="HV5" s="272"/>
      <c r="HW5" s="272"/>
      <c r="HX5" s="272"/>
      <c r="HY5" s="272"/>
      <c r="HZ5" s="272"/>
      <c r="IA5" s="272"/>
      <c r="IB5" s="272"/>
      <c r="IC5" s="272"/>
      <c r="ID5" s="272"/>
      <c r="IE5" s="272"/>
      <c r="IF5" s="272"/>
      <c r="IG5" s="272"/>
      <c r="IH5" s="272"/>
      <c r="II5" s="272"/>
      <c r="IJ5" s="272"/>
      <c r="IK5" s="272"/>
      <c r="IL5" s="272"/>
      <c r="IM5" s="272"/>
      <c r="IN5" s="272"/>
      <c r="IO5" s="272"/>
      <c r="IP5" s="272"/>
      <c r="IQ5" s="272"/>
      <c r="IR5" s="272"/>
      <c r="IS5" s="272"/>
      <c r="IT5" s="272"/>
      <c r="IU5" s="272"/>
      <c r="IV5" s="272"/>
      <c r="IW5" s="272"/>
      <c r="IX5" s="272"/>
    </row>
    <row r="6" spans="1:259" ht="21" customHeight="1" x14ac:dyDescent="0.2">
      <c r="A6" s="374" t="s">
        <v>51</v>
      </c>
      <c r="B6" s="375">
        <v>0</v>
      </c>
      <c r="C6" s="376">
        <v>0</v>
      </c>
      <c r="D6" s="377">
        <v>0</v>
      </c>
      <c r="E6" s="378">
        <f>SUM(B6:D6)</f>
        <v>0</v>
      </c>
      <c r="F6" s="379">
        <v>0</v>
      </c>
      <c r="G6" s="380">
        <v>2771</v>
      </c>
      <c r="H6" s="381">
        <v>3146</v>
      </c>
      <c r="I6" s="381">
        <v>6158</v>
      </c>
      <c r="J6" s="382">
        <v>2364</v>
      </c>
      <c r="K6" s="383">
        <f>SUM(G6:J6)</f>
        <v>14439</v>
      </c>
      <c r="L6" s="384">
        <v>17</v>
      </c>
      <c r="M6" s="385">
        <v>0</v>
      </c>
      <c r="N6" s="382">
        <v>457</v>
      </c>
      <c r="O6" s="383">
        <f t="shared" ref="O6:O24" si="0">N6+M6</f>
        <v>457</v>
      </c>
      <c r="P6" s="386">
        <v>3610</v>
      </c>
      <c r="Q6" s="380">
        <v>0</v>
      </c>
      <c r="R6" s="381">
        <v>1767</v>
      </c>
      <c r="S6" s="387">
        <f t="shared" ref="S6:S24" si="1">R6+Q6</f>
        <v>1767</v>
      </c>
      <c r="T6" s="385">
        <v>500</v>
      </c>
      <c r="U6" s="388">
        <v>0</v>
      </c>
      <c r="V6" s="389">
        <v>8000</v>
      </c>
      <c r="W6" s="388">
        <v>7450</v>
      </c>
    </row>
    <row r="7" spans="1:259" ht="21" customHeight="1" x14ac:dyDescent="0.2">
      <c r="A7" s="374" t="s">
        <v>52</v>
      </c>
      <c r="B7" s="390">
        <v>0</v>
      </c>
      <c r="C7" s="391">
        <v>0</v>
      </c>
      <c r="D7" s="386">
        <v>0</v>
      </c>
      <c r="E7" s="387">
        <f t="shared" ref="E7:E24" si="2">SUM(B7:D7)</f>
        <v>0</v>
      </c>
      <c r="F7" s="384">
        <v>0</v>
      </c>
      <c r="G7" s="380">
        <v>1248</v>
      </c>
      <c r="H7" s="381">
        <v>1327</v>
      </c>
      <c r="I7" s="381">
        <v>3049</v>
      </c>
      <c r="J7" s="382">
        <v>1535</v>
      </c>
      <c r="K7" s="383">
        <f>SUM(G7:J7)</f>
        <v>7159</v>
      </c>
      <c r="L7" s="384">
        <v>53</v>
      </c>
      <c r="M7" s="385">
        <v>234</v>
      </c>
      <c r="N7" s="382">
        <v>8196</v>
      </c>
      <c r="O7" s="383">
        <f t="shared" si="0"/>
        <v>8430</v>
      </c>
      <c r="P7" s="386">
        <v>28434</v>
      </c>
      <c r="Q7" s="380">
        <v>0</v>
      </c>
      <c r="R7" s="381">
        <v>26980</v>
      </c>
      <c r="S7" s="387">
        <f t="shared" si="1"/>
        <v>26980</v>
      </c>
      <c r="T7" s="385">
        <v>650</v>
      </c>
      <c r="U7" s="388">
        <v>203</v>
      </c>
      <c r="V7" s="381">
        <v>0</v>
      </c>
      <c r="W7" s="388">
        <v>0</v>
      </c>
    </row>
    <row r="8" spans="1:259" ht="21" customHeight="1" x14ac:dyDescent="0.2">
      <c r="A8" s="374" t="s">
        <v>53</v>
      </c>
      <c r="B8" s="390">
        <v>0</v>
      </c>
      <c r="C8" s="391">
        <v>0</v>
      </c>
      <c r="D8" s="386">
        <v>0</v>
      </c>
      <c r="E8" s="387">
        <f t="shared" si="2"/>
        <v>0</v>
      </c>
      <c r="F8" s="384">
        <v>0</v>
      </c>
      <c r="G8" s="380">
        <v>298</v>
      </c>
      <c r="H8" s="381">
        <v>291</v>
      </c>
      <c r="I8" s="381">
        <v>500</v>
      </c>
      <c r="J8" s="382">
        <v>137</v>
      </c>
      <c r="K8" s="383">
        <f t="shared" ref="K8:K24" si="3">SUM(G8:J8)</f>
        <v>1226</v>
      </c>
      <c r="L8" s="384">
        <v>21</v>
      </c>
      <c r="M8" s="385">
        <v>12095</v>
      </c>
      <c r="N8" s="382">
        <v>20314</v>
      </c>
      <c r="O8" s="383">
        <f t="shared" si="0"/>
        <v>32409</v>
      </c>
      <c r="P8" s="386">
        <v>147731</v>
      </c>
      <c r="Q8" s="380">
        <v>500</v>
      </c>
      <c r="R8" s="381">
        <v>96277</v>
      </c>
      <c r="S8" s="387">
        <f t="shared" si="1"/>
        <v>96777</v>
      </c>
      <c r="T8" s="385">
        <v>300</v>
      </c>
      <c r="U8" s="388">
        <v>20</v>
      </c>
      <c r="V8" s="381">
        <v>10300</v>
      </c>
      <c r="W8" s="388">
        <v>5152</v>
      </c>
    </row>
    <row r="9" spans="1:259" ht="21" customHeight="1" x14ac:dyDescent="0.2">
      <c r="A9" s="374" t="s">
        <v>54</v>
      </c>
      <c r="B9" s="390">
        <v>0</v>
      </c>
      <c r="C9" s="391">
        <v>0</v>
      </c>
      <c r="D9" s="386">
        <v>0</v>
      </c>
      <c r="E9" s="387">
        <f t="shared" si="2"/>
        <v>0</v>
      </c>
      <c r="F9" s="384">
        <v>0</v>
      </c>
      <c r="G9" s="380">
        <v>576</v>
      </c>
      <c r="H9" s="381">
        <v>277</v>
      </c>
      <c r="I9" s="381">
        <v>528</v>
      </c>
      <c r="J9" s="382">
        <v>244</v>
      </c>
      <c r="K9" s="383">
        <f t="shared" si="3"/>
        <v>1625</v>
      </c>
      <c r="L9" s="384">
        <v>773</v>
      </c>
      <c r="M9" s="385">
        <v>52</v>
      </c>
      <c r="N9" s="382">
        <v>1996</v>
      </c>
      <c r="O9" s="383">
        <f t="shared" si="0"/>
        <v>2048</v>
      </c>
      <c r="P9" s="386">
        <v>6790</v>
      </c>
      <c r="Q9" s="380">
        <v>0</v>
      </c>
      <c r="R9" s="381">
        <v>9803</v>
      </c>
      <c r="S9" s="387">
        <f t="shared" si="1"/>
        <v>9803</v>
      </c>
      <c r="T9" s="385">
        <v>0</v>
      </c>
      <c r="U9" s="388">
        <v>0</v>
      </c>
      <c r="V9" s="381">
        <v>2000</v>
      </c>
      <c r="W9" s="388">
        <v>1534</v>
      </c>
    </row>
    <row r="10" spans="1:259" ht="21" customHeight="1" x14ac:dyDescent="0.2">
      <c r="A10" s="374" t="s">
        <v>118</v>
      </c>
      <c r="B10" s="390">
        <v>0</v>
      </c>
      <c r="C10" s="391">
        <v>0</v>
      </c>
      <c r="D10" s="386">
        <v>0</v>
      </c>
      <c r="E10" s="387">
        <f t="shared" si="2"/>
        <v>0</v>
      </c>
      <c r="F10" s="384">
        <v>0</v>
      </c>
      <c r="G10" s="380">
        <v>262</v>
      </c>
      <c r="H10" s="381">
        <v>288</v>
      </c>
      <c r="I10" s="381">
        <v>652</v>
      </c>
      <c r="J10" s="382">
        <v>187</v>
      </c>
      <c r="K10" s="383">
        <f t="shared" si="3"/>
        <v>1389</v>
      </c>
      <c r="L10" s="384">
        <v>15</v>
      </c>
      <c r="M10" s="385">
        <v>5648</v>
      </c>
      <c r="N10" s="382">
        <v>14060</v>
      </c>
      <c r="O10" s="383">
        <f t="shared" si="0"/>
        <v>19708</v>
      </c>
      <c r="P10" s="386">
        <v>53744</v>
      </c>
      <c r="Q10" s="380">
        <v>0</v>
      </c>
      <c r="R10" s="381">
        <v>41247</v>
      </c>
      <c r="S10" s="387">
        <f t="shared" si="1"/>
        <v>41247</v>
      </c>
      <c r="T10" s="385">
        <v>2200</v>
      </c>
      <c r="U10" s="388">
        <v>1166</v>
      </c>
      <c r="V10" s="381">
        <v>15350</v>
      </c>
      <c r="W10" s="388">
        <v>9518</v>
      </c>
    </row>
    <row r="11" spans="1:259" ht="21" customHeight="1" x14ac:dyDescent="0.2">
      <c r="A11" s="374" t="s">
        <v>56</v>
      </c>
      <c r="B11" s="390">
        <v>2</v>
      </c>
      <c r="C11" s="391">
        <v>4</v>
      </c>
      <c r="D11" s="386">
        <v>3</v>
      </c>
      <c r="E11" s="387">
        <f t="shared" si="2"/>
        <v>9</v>
      </c>
      <c r="F11" s="384">
        <v>2</v>
      </c>
      <c r="G11" s="380">
        <v>1715</v>
      </c>
      <c r="H11" s="381">
        <v>1647</v>
      </c>
      <c r="I11" s="381">
        <v>2912</v>
      </c>
      <c r="J11" s="382">
        <v>1215</v>
      </c>
      <c r="K11" s="383">
        <f t="shared" si="3"/>
        <v>7489</v>
      </c>
      <c r="L11" s="392">
        <v>72</v>
      </c>
      <c r="M11" s="393">
        <v>0</v>
      </c>
      <c r="N11" s="394">
        <v>1970</v>
      </c>
      <c r="O11" s="395">
        <f t="shared" si="0"/>
        <v>1970</v>
      </c>
      <c r="P11" s="386">
        <v>44759</v>
      </c>
      <c r="Q11" s="396">
        <v>0</v>
      </c>
      <c r="R11" s="397">
        <v>33532</v>
      </c>
      <c r="S11" s="387">
        <f t="shared" si="1"/>
        <v>33532</v>
      </c>
      <c r="T11" s="385">
        <v>3810</v>
      </c>
      <c r="U11" s="398">
        <v>1441</v>
      </c>
      <c r="V11" s="381">
        <v>5500</v>
      </c>
      <c r="W11" s="398">
        <v>2432</v>
      </c>
    </row>
    <row r="12" spans="1:259" ht="21" customHeight="1" x14ac:dyDescent="0.2">
      <c r="A12" s="374" t="s">
        <v>57</v>
      </c>
      <c r="B12" s="390">
        <v>0</v>
      </c>
      <c r="C12" s="391">
        <v>0</v>
      </c>
      <c r="D12" s="386">
        <v>0</v>
      </c>
      <c r="E12" s="387">
        <f t="shared" si="2"/>
        <v>0</v>
      </c>
      <c r="F12" s="384">
        <v>0</v>
      </c>
      <c r="G12" s="380">
        <v>2029</v>
      </c>
      <c r="H12" s="381">
        <v>2049</v>
      </c>
      <c r="I12" s="381">
        <v>4330</v>
      </c>
      <c r="J12" s="382">
        <v>2014</v>
      </c>
      <c r="K12" s="383">
        <f t="shared" si="3"/>
        <v>10422</v>
      </c>
      <c r="L12" s="384">
        <v>37</v>
      </c>
      <c r="M12" s="385">
        <v>0</v>
      </c>
      <c r="N12" s="382">
        <v>6439</v>
      </c>
      <c r="O12" s="383">
        <f t="shared" si="0"/>
        <v>6439</v>
      </c>
      <c r="P12" s="386">
        <v>36795</v>
      </c>
      <c r="Q12" s="380">
        <v>0</v>
      </c>
      <c r="R12" s="381">
        <v>23027</v>
      </c>
      <c r="S12" s="387">
        <f t="shared" si="1"/>
        <v>23027</v>
      </c>
      <c r="T12" s="385">
        <v>5150</v>
      </c>
      <c r="U12" s="388">
        <v>2015</v>
      </c>
      <c r="V12" s="381">
        <v>0</v>
      </c>
      <c r="W12" s="388">
        <v>0</v>
      </c>
    </row>
    <row r="13" spans="1:259" ht="21" customHeight="1" x14ac:dyDescent="0.2">
      <c r="A13" s="374" t="s">
        <v>58</v>
      </c>
      <c r="B13" s="390">
        <v>0</v>
      </c>
      <c r="C13" s="391">
        <v>0</v>
      </c>
      <c r="D13" s="386">
        <v>0</v>
      </c>
      <c r="E13" s="387">
        <f t="shared" si="2"/>
        <v>0</v>
      </c>
      <c r="F13" s="384">
        <v>0</v>
      </c>
      <c r="G13" s="380">
        <v>591</v>
      </c>
      <c r="H13" s="381">
        <v>536</v>
      </c>
      <c r="I13" s="381">
        <v>475</v>
      </c>
      <c r="J13" s="382">
        <v>316</v>
      </c>
      <c r="K13" s="383">
        <f t="shared" si="3"/>
        <v>1918</v>
      </c>
      <c r="L13" s="384">
        <v>144</v>
      </c>
      <c r="M13" s="385">
        <v>3162</v>
      </c>
      <c r="N13" s="382">
        <v>15598</v>
      </c>
      <c r="O13" s="383">
        <f t="shared" si="0"/>
        <v>18760</v>
      </c>
      <c r="P13" s="386">
        <v>26674</v>
      </c>
      <c r="Q13" s="380">
        <v>0</v>
      </c>
      <c r="R13" s="381">
        <v>28285</v>
      </c>
      <c r="S13" s="387">
        <f t="shared" si="1"/>
        <v>28285</v>
      </c>
      <c r="T13" s="385">
        <v>0</v>
      </c>
      <c r="U13" s="388">
        <v>0</v>
      </c>
      <c r="V13" s="381">
        <v>7300</v>
      </c>
      <c r="W13" s="388">
        <v>5507</v>
      </c>
      <c r="X13" s="340"/>
    </row>
    <row r="14" spans="1:259" ht="21" customHeight="1" x14ac:dyDescent="0.2">
      <c r="A14" s="374" t="s">
        <v>59</v>
      </c>
      <c r="B14" s="390">
        <v>0</v>
      </c>
      <c r="C14" s="391">
        <v>0</v>
      </c>
      <c r="D14" s="386">
        <v>0</v>
      </c>
      <c r="E14" s="387">
        <f t="shared" si="2"/>
        <v>0</v>
      </c>
      <c r="F14" s="384">
        <v>0</v>
      </c>
      <c r="G14" s="380">
        <v>619</v>
      </c>
      <c r="H14" s="381">
        <v>392</v>
      </c>
      <c r="I14" s="381">
        <v>841</v>
      </c>
      <c r="J14" s="382">
        <v>324</v>
      </c>
      <c r="K14" s="383">
        <f t="shared" si="3"/>
        <v>2176</v>
      </c>
      <c r="L14" s="384">
        <v>577</v>
      </c>
      <c r="M14" s="385">
        <v>0</v>
      </c>
      <c r="N14" s="382">
        <v>2992</v>
      </c>
      <c r="O14" s="383">
        <f t="shared" si="0"/>
        <v>2992</v>
      </c>
      <c r="P14" s="386">
        <v>21475</v>
      </c>
      <c r="Q14" s="380">
        <v>0</v>
      </c>
      <c r="R14" s="381">
        <v>19040</v>
      </c>
      <c r="S14" s="387">
        <f t="shared" si="1"/>
        <v>19040</v>
      </c>
      <c r="T14" s="385">
        <v>0</v>
      </c>
      <c r="U14" s="388">
        <v>0</v>
      </c>
      <c r="V14" s="381">
        <v>4000</v>
      </c>
      <c r="W14" s="388">
        <v>1711</v>
      </c>
    </row>
    <row r="15" spans="1:259" ht="21" customHeight="1" x14ac:dyDescent="0.2">
      <c r="A15" s="374" t="s">
        <v>60</v>
      </c>
      <c r="B15" s="390">
        <v>0</v>
      </c>
      <c r="C15" s="391">
        <v>0</v>
      </c>
      <c r="D15" s="386">
        <v>0</v>
      </c>
      <c r="E15" s="387">
        <f t="shared" si="2"/>
        <v>0</v>
      </c>
      <c r="F15" s="384">
        <v>0</v>
      </c>
      <c r="G15" s="380">
        <v>2185</v>
      </c>
      <c r="H15" s="381">
        <v>1751</v>
      </c>
      <c r="I15" s="381">
        <v>2698</v>
      </c>
      <c r="J15" s="382">
        <v>721</v>
      </c>
      <c r="K15" s="383">
        <f t="shared" si="3"/>
        <v>7355</v>
      </c>
      <c r="L15" s="384">
        <v>344</v>
      </c>
      <c r="M15" s="385">
        <v>0</v>
      </c>
      <c r="N15" s="382">
        <v>321</v>
      </c>
      <c r="O15" s="383">
        <f t="shared" si="0"/>
        <v>321</v>
      </c>
      <c r="P15" s="386">
        <v>7160</v>
      </c>
      <c r="Q15" s="380">
        <v>0</v>
      </c>
      <c r="R15" s="381">
        <v>5135</v>
      </c>
      <c r="S15" s="387">
        <f t="shared" si="1"/>
        <v>5135</v>
      </c>
      <c r="T15" s="385">
        <v>710</v>
      </c>
      <c r="U15" s="388">
        <v>357</v>
      </c>
      <c r="V15" s="381">
        <v>0</v>
      </c>
      <c r="W15" s="388">
        <v>0</v>
      </c>
    </row>
    <row r="16" spans="1:259" ht="21" customHeight="1" x14ac:dyDescent="0.2">
      <c r="A16" s="374" t="s">
        <v>61</v>
      </c>
      <c r="B16" s="390">
        <v>0</v>
      </c>
      <c r="C16" s="391">
        <v>0</v>
      </c>
      <c r="D16" s="386">
        <v>0</v>
      </c>
      <c r="E16" s="387">
        <f t="shared" si="2"/>
        <v>0</v>
      </c>
      <c r="F16" s="384">
        <v>0</v>
      </c>
      <c r="G16" s="380">
        <v>1935</v>
      </c>
      <c r="H16" s="381">
        <v>1748</v>
      </c>
      <c r="I16" s="381">
        <v>2407</v>
      </c>
      <c r="J16" s="382">
        <v>1421</v>
      </c>
      <c r="K16" s="383">
        <f t="shared" si="3"/>
        <v>7511</v>
      </c>
      <c r="L16" s="384">
        <v>506</v>
      </c>
      <c r="M16" s="385">
        <v>0</v>
      </c>
      <c r="N16" s="382">
        <v>222</v>
      </c>
      <c r="O16" s="383">
        <f t="shared" si="0"/>
        <v>222</v>
      </c>
      <c r="P16" s="386">
        <v>13500</v>
      </c>
      <c r="Q16" s="380">
        <v>0</v>
      </c>
      <c r="R16" s="381">
        <v>7936</v>
      </c>
      <c r="S16" s="387">
        <f t="shared" si="1"/>
        <v>7936</v>
      </c>
      <c r="T16" s="385">
        <v>0</v>
      </c>
      <c r="U16" s="388">
        <v>0</v>
      </c>
      <c r="V16" s="381">
        <v>1000</v>
      </c>
      <c r="W16" s="388">
        <v>728</v>
      </c>
    </row>
    <row r="17" spans="1:258" ht="21" customHeight="1" x14ac:dyDescent="0.2">
      <c r="A17" s="374" t="s">
        <v>62</v>
      </c>
      <c r="B17" s="390">
        <v>0</v>
      </c>
      <c r="C17" s="391">
        <v>0</v>
      </c>
      <c r="D17" s="386">
        <v>0</v>
      </c>
      <c r="E17" s="387">
        <f t="shared" si="2"/>
        <v>0</v>
      </c>
      <c r="F17" s="384">
        <v>0</v>
      </c>
      <c r="G17" s="380">
        <v>3193</v>
      </c>
      <c r="H17" s="381">
        <v>3095</v>
      </c>
      <c r="I17" s="381">
        <v>4825</v>
      </c>
      <c r="J17" s="382">
        <v>3435</v>
      </c>
      <c r="K17" s="383">
        <f t="shared" si="3"/>
        <v>14548</v>
      </c>
      <c r="L17" s="384">
        <v>221</v>
      </c>
      <c r="M17" s="385">
        <v>0</v>
      </c>
      <c r="N17" s="382">
        <v>4733</v>
      </c>
      <c r="O17" s="383">
        <f t="shared" si="0"/>
        <v>4733</v>
      </c>
      <c r="P17" s="386">
        <v>34647</v>
      </c>
      <c r="Q17" s="380">
        <v>0</v>
      </c>
      <c r="R17" s="381">
        <v>28800</v>
      </c>
      <c r="S17" s="387">
        <f t="shared" si="1"/>
        <v>28800</v>
      </c>
      <c r="T17" s="385">
        <v>2050</v>
      </c>
      <c r="U17" s="388">
        <v>815</v>
      </c>
      <c r="V17" s="381">
        <v>1450</v>
      </c>
      <c r="W17" s="388">
        <v>1171</v>
      </c>
    </row>
    <row r="18" spans="1:258" ht="21" customHeight="1" x14ac:dyDescent="0.2">
      <c r="A18" s="374" t="s">
        <v>63</v>
      </c>
      <c r="B18" s="390">
        <v>0</v>
      </c>
      <c r="C18" s="391">
        <v>0</v>
      </c>
      <c r="D18" s="386">
        <v>0</v>
      </c>
      <c r="E18" s="387">
        <f t="shared" si="2"/>
        <v>0</v>
      </c>
      <c r="F18" s="384">
        <v>0</v>
      </c>
      <c r="G18" s="380">
        <v>4406</v>
      </c>
      <c r="H18" s="381">
        <v>6778</v>
      </c>
      <c r="I18" s="381">
        <v>7448</v>
      </c>
      <c r="J18" s="382">
        <v>3124</v>
      </c>
      <c r="K18" s="383">
        <f t="shared" si="3"/>
        <v>21756</v>
      </c>
      <c r="L18" s="384">
        <v>42</v>
      </c>
      <c r="M18" s="385">
        <v>0</v>
      </c>
      <c r="N18" s="382">
        <v>454</v>
      </c>
      <c r="O18" s="383">
        <f t="shared" si="0"/>
        <v>454</v>
      </c>
      <c r="P18" s="386">
        <v>8610</v>
      </c>
      <c r="Q18" s="380">
        <v>0</v>
      </c>
      <c r="R18" s="381">
        <v>6442</v>
      </c>
      <c r="S18" s="387">
        <f t="shared" si="1"/>
        <v>6442</v>
      </c>
      <c r="T18" s="385">
        <v>600</v>
      </c>
      <c r="U18" s="388">
        <v>240</v>
      </c>
      <c r="V18" s="381">
        <v>7500</v>
      </c>
      <c r="W18" s="388">
        <v>2318</v>
      </c>
    </row>
    <row r="19" spans="1:258" ht="21" customHeight="1" x14ac:dyDescent="0.2">
      <c r="A19" s="374" t="s">
        <v>64</v>
      </c>
      <c r="B19" s="390">
        <v>0</v>
      </c>
      <c r="C19" s="391">
        <v>0</v>
      </c>
      <c r="D19" s="386">
        <v>0</v>
      </c>
      <c r="E19" s="387">
        <f t="shared" si="2"/>
        <v>0</v>
      </c>
      <c r="F19" s="384">
        <v>0</v>
      </c>
      <c r="G19" s="380">
        <v>925</v>
      </c>
      <c r="H19" s="381">
        <v>683</v>
      </c>
      <c r="I19" s="381">
        <v>745</v>
      </c>
      <c r="J19" s="382">
        <v>242</v>
      </c>
      <c r="K19" s="383">
        <f t="shared" si="3"/>
        <v>2595</v>
      </c>
      <c r="L19" s="384">
        <v>155</v>
      </c>
      <c r="M19" s="385">
        <v>0</v>
      </c>
      <c r="N19" s="382">
        <v>7129</v>
      </c>
      <c r="O19" s="383">
        <f t="shared" si="0"/>
        <v>7129</v>
      </c>
      <c r="P19" s="386">
        <v>37546</v>
      </c>
      <c r="Q19" s="380">
        <v>0</v>
      </c>
      <c r="R19" s="381">
        <v>35286</v>
      </c>
      <c r="S19" s="387">
        <f t="shared" si="1"/>
        <v>35286</v>
      </c>
      <c r="T19" s="385">
        <v>0</v>
      </c>
      <c r="U19" s="388">
        <v>0</v>
      </c>
      <c r="V19" s="381">
        <v>19000</v>
      </c>
      <c r="W19" s="388">
        <v>12704</v>
      </c>
    </row>
    <row r="20" spans="1:258" ht="21" customHeight="1" x14ac:dyDescent="0.2">
      <c r="A20" s="374" t="s">
        <v>65</v>
      </c>
      <c r="B20" s="390">
        <v>0</v>
      </c>
      <c r="C20" s="391">
        <v>0</v>
      </c>
      <c r="D20" s="386">
        <v>0</v>
      </c>
      <c r="E20" s="387">
        <f t="shared" si="2"/>
        <v>0</v>
      </c>
      <c r="F20" s="384">
        <v>0</v>
      </c>
      <c r="G20" s="380">
        <v>271</v>
      </c>
      <c r="H20" s="381">
        <v>215</v>
      </c>
      <c r="I20" s="381">
        <v>347</v>
      </c>
      <c r="J20" s="382">
        <v>84</v>
      </c>
      <c r="K20" s="383">
        <f t="shared" si="3"/>
        <v>917</v>
      </c>
      <c r="L20" s="384">
        <v>9</v>
      </c>
      <c r="M20" s="385">
        <v>1345</v>
      </c>
      <c r="N20" s="382">
        <v>9044</v>
      </c>
      <c r="O20" s="383">
        <f t="shared" si="0"/>
        <v>10389</v>
      </c>
      <c r="P20" s="386">
        <v>50967</v>
      </c>
      <c r="Q20" s="380">
        <v>0</v>
      </c>
      <c r="R20" s="381">
        <v>38988</v>
      </c>
      <c r="S20" s="387">
        <f t="shared" si="1"/>
        <v>38988</v>
      </c>
      <c r="T20" s="385">
        <v>550</v>
      </c>
      <c r="U20" s="388">
        <v>236</v>
      </c>
      <c r="V20" s="381">
        <v>8000</v>
      </c>
      <c r="W20" s="388">
        <v>5218</v>
      </c>
    </row>
    <row r="21" spans="1:258" ht="21" customHeight="1" x14ac:dyDescent="0.2">
      <c r="A21" s="374" t="s">
        <v>66</v>
      </c>
      <c r="B21" s="390">
        <v>0</v>
      </c>
      <c r="C21" s="391">
        <v>0</v>
      </c>
      <c r="D21" s="386">
        <v>0</v>
      </c>
      <c r="E21" s="387">
        <f t="shared" si="2"/>
        <v>0</v>
      </c>
      <c r="F21" s="384">
        <v>0</v>
      </c>
      <c r="G21" s="380">
        <v>2281</v>
      </c>
      <c r="H21" s="381">
        <v>2262</v>
      </c>
      <c r="I21" s="381">
        <v>3316</v>
      </c>
      <c r="J21" s="382">
        <v>1902</v>
      </c>
      <c r="K21" s="383">
        <f t="shared" si="3"/>
        <v>9761</v>
      </c>
      <c r="L21" s="384">
        <v>18</v>
      </c>
      <c r="M21" s="385">
        <v>0</v>
      </c>
      <c r="N21" s="382">
        <v>1524</v>
      </c>
      <c r="O21" s="383">
        <f t="shared" si="0"/>
        <v>1524</v>
      </c>
      <c r="P21" s="386">
        <v>9213</v>
      </c>
      <c r="Q21" s="380">
        <v>0</v>
      </c>
      <c r="R21" s="381">
        <v>9560</v>
      </c>
      <c r="S21" s="387">
        <f t="shared" si="1"/>
        <v>9560</v>
      </c>
      <c r="T21" s="385">
        <v>0</v>
      </c>
      <c r="U21" s="388">
        <v>0</v>
      </c>
      <c r="V21" s="381">
        <v>0</v>
      </c>
      <c r="W21" s="388">
        <v>0</v>
      </c>
    </row>
    <row r="22" spans="1:258" ht="21" customHeight="1" x14ac:dyDescent="0.2">
      <c r="A22" s="374" t="s">
        <v>67</v>
      </c>
      <c r="B22" s="390">
        <v>0</v>
      </c>
      <c r="C22" s="391">
        <v>0</v>
      </c>
      <c r="D22" s="386">
        <v>0</v>
      </c>
      <c r="E22" s="387">
        <f t="shared" si="2"/>
        <v>0</v>
      </c>
      <c r="F22" s="384">
        <v>0</v>
      </c>
      <c r="G22" s="380">
        <v>2712</v>
      </c>
      <c r="H22" s="381">
        <v>3055</v>
      </c>
      <c r="I22" s="381">
        <v>6063</v>
      </c>
      <c r="J22" s="382">
        <v>2864</v>
      </c>
      <c r="K22" s="383">
        <f t="shared" si="3"/>
        <v>14694</v>
      </c>
      <c r="L22" s="384">
        <v>44</v>
      </c>
      <c r="M22" s="385">
        <v>0</v>
      </c>
      <c r="N22" s="382">
        <v>828</v>
      </c>
      <c r="O22" s="383">
        <f t="shared" si="0"/>
        <v>828</v>
      </c>
      <c r="P22" s="386">
        <v>10344</v>
      </c>
      <c r="Q22" s="380">
        <v>0</v>
      </c>
      <c r="R22" s="381">
        <v>5820</v>
      </c>
      <c r="S22" s="387">
        <f t="shared" si="1"/>
        <v>5820</v>
      </c>
      <c r="T22" s="385">
        <v>800</v>
      </c>
      <c r="U22" s="388">
        <v>62</v>
      </c>
      <c r="V22" s="381">
        <v>2600</v>
      </c>
      <c r="W22" s="388">
        <v>1058</v>
      </c>
    </row>
    <row r="23" spans="1:258" ht="21" customHeight="1" x14ac:dyDescent="0.2">
      <c r="A23" s="374" t="s">
        <v>68</v>
      </c>
      <c r="B23" s="390">
        <v>0</v>
      </c>
      <c r="C23" s="391">
        <v>0</v>
      </c>
      <c r="D23" s="386">
        <v>0</v>
      </c>
      <c r="E23" s="387">
        <f t="shared" si="2"/>
        <v>0</v>
      </c>
      <c r="F23" s="384">
        <v>0</v>
      </c>
      <c r="G23" s="380">
        <v>2821</v>
      </c>
      <c r="H23" s="381">
        <v>3585</v>
      </c>
      <c r="I23" s="381">
        <v>6268</v>
      </c>
      <c r="J23" s="382">
        <v>3593</v>
      </c>
      <c r="K23" s="383">
        <f t="shared" si="3"/>
        <v>16267</v>
      </c>
      <c r="L23" s="384">
        <v>343</v>
      </c>
      <c r="M23" s="385">
        <v>0</v>
      </c>
      <c r="N23" s="382">
        <v>684</v>
      </c>
      <c r="O23" s="383">
        <f t="shared" si="0"/>
        <v>684</v>
      </c>
      <c r="P23" s="386">
        <v>7680</v>
      </c>
      <c r="Q23" s="380">
        <v>0</v>
      </c>
      <c r="R23" s="381">
        <v>7637</v>
      </c>
      <c r="S23" s="387">
        <f t="shared" si="1"/>
        <v>7637</v>
      </c>
      <c r="T23" s="385">
        <v>0</v>
      </c>
      <c r="U23" s="388">
        <v>0</v>
      </c>
      <c r="V23" s="381">
        <v>4000</v>
      </c>
      <c r="W23" s="388">
        <v>1561</v>
      </c>
    </row>
    <row r="24" spans="1:258" ht="21" customHeight="1" thickBot="1" x14ac:dyDescent="0.25">
      <c r="A24" s="374" t="s">
        <v>69</v>
      </c>
      <c r="B24" s="399">
        <v>0</v>
      </c>
      <c r="C24" s="400">
        <v>0</v>
      </c>
      <c r="D24" s="401">
        <v>0</v>
      </c>
      <c r="E24" s="402">
        <f t="shared" si="2"/>
        <v>0</v>
      </c>
      <c r="F24" s="403">
        <v>0</v>
      </c>
      <c r="G24" s="404">
        <v>3595</v>
      </c>
      <c r="H24" s="405">
        <v>4488</v>
      </c>
      <c r="I24" s="405">
        <v>7076</v>
      </c>
      <c r="J24" s="406">
        <v>2850</v>
      </c>
      <c r="K24" s="383">
        <f t="shared" si="3"/>
        <v>18009</v>
      </c>
      <c r="L24" s="403">
        <v>30</v>
      </c>
      <c r="M24" s="407">
        <v>0</v>
      </c>
      <c r="N24" s="408">
        <v>65</v>
      </c>
      <c r="O24" s="409">
        <f t="shared" si="0"/>
        <v>65</v>
      </c>
      <c r="P24" s="401">
        <v>7509</v>
      </c>
      <c r="Q24" s="410">
        <v>0</v>
      </c>
      <c r="R24" s="411">
        <v>4402</v>
      </c>
      <c r="S24" s="387">
        <f t="shared" si="1"/>
        <v>4402</v>
      </c>
      <c r="T24" s="407">
        <v>0</v>
      </c>
      <c r="U24" s="388">
        <v>0</v>
      </c>
      <c r="V24" s="405">
        <v>0</v>
      </c>
      <c r="W24" s="388">
        <v>0</v>
      </c>
    </row>
    <row r="25" spans="1:258" ht="21" customHeight="1" thickBot="1" x14ac:dyDescent="0.25">
      <c r="A25" s="412" t="s">
        <v>70</v>
      </c>
      <c r="B25" s="413">
        <f t="shared" ref="B25:W25" si="4">SUM(B6:B24)</f>
        <v>2</v>
      </c>
      <c r="C25" s="414">
        <f t="shared" si="4"/>
        <v>4</v>
      </c>
      <c r="D25" s="414">
        <f t="shared" si="4"/>
        <v>3</v>
      </c>
      <c r="E25" s="415">
        <f t="shared" si="4"/>
        <v>9</v>
      </c>
      <c r="F25" s="416">
        <f t="shared" si="4"/>
        <v>2</v>
      </c>
      <c r="G25" s="417">
        <f t="shared" si="4"/>
        <v>34433</v>
      </c>
      <c r="H25" s="418">
        <f t="shared" si="4"/>
        <v>37613</v>
      </c>
      <c r="I25" s="418">
        <f t="shared" si="4"/>
        <v>60638</v>
      </c>
      <c r="J25" s="419">
        <f t="shared" si="4"/>
        <v>28572</v>
      </c>
      <c r="K25" s="420">
        <f t="shared" si="4"/>
        <v>161256</v>
      </c>
      <c r="L25" s="421">
        <f t="shared" si="4"/>
        <v>3421</v>
      </c>
      <c r="M25" s="422">
        <f t="shared" si="4"/>
        <v>22536</v>
      </c>
      <c r="N25" s="419">
        <f t="shared" si="4"/>
        <v>97026</v>
      </c>
      <c r="O25" s="423">
        <f t="shared" si="4"/>
        <v>119562</v>
      </c>
      <c r="P25" s="424">
        <f t="shared" si="4"/>
        <v>557188</v>
      </c>
      <c r="Q25" s="417">
        <f t="shared" si="4"/>
        <v>500</v>
      </c>
      <c r="R25" s="418">
        <f t="shared" si="4"/>
        <v>429964</v>
      </c>
      <c r="S25" s="415">
        <f t="shared" si="4"/>
        <v>430464</v>
      </c>
      <c r="T25" s="422">
        <f t="shared" si="4"/>
        <v>17320</v>
      </c>
      <c r="U25" s="423">
        <f t="shared" si="4"/>
        <v>6555</v>
      </c>
      <c r="V25" s="417">
        <f t="shared" si="4"/>
        <v>96000</v>
      </c>
      <c r="W25" s="423">
        <f t="shared" si="4"/>
        <v>58062</v>
      </c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  <c r="GP25" s="272"/>
      <c r="GQ25" s="272"/>
      <c r="GR25" s="272"/>
      <c r="GS25" s="272"/>
      <c r="GT25" s="272"/>
      <c r="GU25" s="272"/>
      <c r="GV25" s="272"/>
      <c r="GW25" s="272"/>
      <c r="GX25" s="272"/>
      <c r="GY25" s="272"/>
      <c r="GZ25" s="272"/>
      <c r="HA25" s="272"/>
      <c r="HB25" s="272"/>
      <c r="HC25" s="272"/>
      <c r="HD25" s="272"/>
      <c r="HE25" s="272"/>
      <c r="HF25" s="272"/>
      <c r="HG25" s="272"/>
      <c r="HH25" s="272"/>
      <c r="HI25" s="272"/>
      <c r="HJ25" s="272"/>
      <c r="HK25" s="272"/>
      <c r="HL25" s="272"/>
      <c r="HM25" s="272"/>
      <c r="HN25" s="272"/>
      <c r="HO25" s="272"/>
      <c r="HP25" s="272"/>
      <c r="HQ25" s="272"/>
      <c r="HR25" s="272"/>
      <c r="HS25" s="272"/>
      <c r="HT25" s="272"/>
      <c r="HU25" s="272"/>
      <c r="HV25" s="272"/>
      <c r="HW25" s="272"/>
      <c r="HX25" s="272"/>
      <c r="HY25" s="272"/>
      <c r="HZ25" s="272"/>
      <c r="IA25" s="272"/>
      <c r="IB25" s="272"/>
      <c r="IC25" s="272"/>
      <c r="ID25" s="272"/>
      <c r="IE25" s="272"/>
      <c r="IF25" s="272"/>
      <c r="IG25" s="272"/>
      <c r="IH25" s="272"/>
      <c r="II25" s="272"/>
      <c r="IJ25" s="272"/>
      <c r="IK25" s="272"/>
      <c r="IL25" s="272"/>
      <c r="IM25" s="272"/>
      <c r="IN25" s="272"/>
      <c r="IO25" s="272"/>
      <c r="IP25" s="272"/>
      <c r="IQ25" s="272"/>
      <c r="IR25" s="272"/>
      <c r="IS25" s="272"/>
      <c r="IT25" s="272"/>
      <c r="IU25" s="272"/>
      <c r="IV25" s="272"/>
      <c r="IW25" s="272"/>
      <c r="IX25" s="272"/>
    </row>
    <row r="27" spans="1:258" x14ac:dyDescent="0.2">
      <c r="Q27" s="354"/>
    </row>
    <row r="31" spans="1:258" x14ac:dyDescent="0.2">
      <c r="D31" s="354"/>
    </row>
    <row r="32" spans="1:258" x14ac:dyDescent="0.2">
      <c r="D32" s="354"/>
    </row>
    <row r="33" spans="4:4" x14ac:dyDescent="0.2">
      <c r="D33" s="354"/>
    </row>
    <row r="34" spans="4:4" x14ac:dyDescent="0.2">
      <c r="D34" s="354"/>
    </row>
    <row r="35" spans="4:4" x14ac:dyDescent="0.2">
      <c r="D35" s="354"/>
    </row>
    <row r="36" spans="4:4" x14ac:dyDescent="0.2">
      <c r="D36" s="354"/>
    </row>
    <row r="37" spans="4:4" x14ac:dyDescent="0.2">
      <c r="D37" s="354"/>
    </row>
    <row r="38" spans="4:4" x14ac:dyDescent="0.2">
      <c r="D38" s="354"/>
    </row>
    <row r="39" spans="4:4" x14ac:dyDescent="0.2">
      <c r="D39" s="354"/>
    </row>
    <row r="40" spans="4:4" x14ac:dyDescent="0.2">
      <c r="D40" s="354"/>
    </row>
    <row r="41" spans="4:4" x14ac:dyDescent="0.2">
      <c r="D41" s="354"/>
    </row>
    <row r="42" spans="4:4" x14ac:dyDescent="0.2">
      <c r="D42" s="354"/>
    </row>
    <row r="43" spans="4:4" x14ac:dyDescent="0.2">
      <c r="D43" s="354"/>
    </row>
    <row r="44" spans="4:4" x14ac:dyDescent="0.2">
      <c r="D44" s="354"/>
    </row>
    <row r="45" spans="4:4" x14ac:dyDescent="0.2">
      <c r="D45" s="354"/>
    </row>
    <row r="46" spans="4:4" x14ac:dyDescent="0.2">
      <c r="D46" s="354"/>
    </row>
    <row r="47" spans="4:4" x14ac:dyDescent="0.2">
      <c r="D47" s="354"/>
    </row>
    <row r="48" spans="4:4" x14ac:dyDescent="0.2">
      <c r="D48" s="354"/>
    </row>
    <row r="49" spans="4:4" x14ac:dyDescent="0.2">
      <c r="D49" s="354"/>
    </row>
  </sheetData>
  <mergeCells count="11">
    <mergeCell ref="V4:W4"/>
    <mergeCell ref="A1:W1"/>
    <mergeCell ref="A2:W2"/>
    <mergeCell ref="A4:A5"/>
    <mergeCell ref="B4:E4"/>
    <mergeCell ref="F4:F5"/>
    <mergeCell ref="G4:K4"/>
    <mergeCell ref="L4:L5"/>
    <mergeCell ref="M4:O4"/>
    <mergeCell ref="P4:S4"/>
    <mergeCell ref="T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W38"/>
  <sheetViews>
    <sheetView zoomScale="85" zoomScaleNormal="85" zoomScalePageLayoutView="60" workbookViewId="0">
      <selection activeCell="Z12" sqref="Z12"/>
    </sheetView>
  </sheetViews>
  <sheetFormatPr defaultColWidth="8" defaultRowHeight="12.75" x14ac:dyDescent="0.2"/>
  <cols>
    <col min="1" max="1" width="9.125" style="1" customWidth="1"/>
    <col min="2" max="2" width="9.625" style="1" customWidth="1"/>
    <col min="3" max="11" width="10.625" style="1" customWidth="1"/>
    <col min="12" max="12" width="7.375" style="1" customWidth="1"/>
    <col min="13" max="14" width="8.625" style="1" customWidth="1"/>
    <col min="15" max="20" width="8.5" style="1" customWidth="1"/>
    <col min="21" max="255" width="7.5" style="1" customWidth="1"/>
    <col min="256" max="16384" width="8" style="1"/>
  </cols>
  <sheetData>
    <row r="1" spans="1:23" ht="19.5" customHeight="1" x14ac:dyDescent="0.2">
      <c r="A1" s="679" t="s">
        <v>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</row>
    <row r="2" spans="1:23" ht="19.5" customHeight="1" x14ac:dyDescent="0.2">
      <c r="A2" s="679" t="s">
        <v>124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</row>
    <row r="3" spans="1:23" ht="19.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7.25" customHeight="1" thickBot="1" x14ac:dyDescent="0.25">
      <c r="A4" s="843" t="s">
        <v>2</v>
      </c>
      <c r="B4" s="843"/>
      <c r="C4" s="780" t="s">
        <v>141</v>
      </c>
      <c r="D4" s="781"/>
      <c r="E4" s="781"/>
      <c r="F4" s="781"/>
      <c r="G4" s="781"/>
      <c r="H4" s="781"/>
      <c r="I4" s="781"/>
      <c r="J4" s="781"/>
      <c r="K4" s="781"/>
      <c r="L4" s="844" t="s">
        <v>129</v>
      </c>
      <c r="M4" s="844" t="s">
        <v>99</v>
      </c>
      <c r="N4" s="844"/>
      <c r="O4" s="844" t="s">
        <v>131</v>
      </c>
      <c r="P4" s="844"/>
      <c r="Q4" s="844"/>
      <c r="R4" s="844"/>
      <c r="S4" s="844"/>
      <c r="T4" s="844"/>
      <c r="U4" s="845" t="s">
        <v>132</v>
      </c>
      <c r="V4" s="789" t="s">
        <v>142</v>
      </c>
      <c r="W4" s="790"/>
    </row>
    <row r="5" spans="1:23" ht="17.25" customHeight="1" thickTop="1" thickBot="1" x14ac:dyDescent="0.25">
      <c r="A5" s="843"/>
      <c r="B5" s="843"/>
      <c r="C5" s="834" t="s">
        <v>7</v>
      </c>
      <c r="D5" s="834"/>
      <c r="E5" s="834"/>
      <c r="F5" s="834"/>
      <c r="G5" s="838" t="s">
        <v>8</v>
      </c>
      <c r="H5" s="838"/>
      <c r="I5" s="838"/>
      <c r="J5" s="838"/>
      <c r="K5" s="839" t="s">
        <v>9</v>
      </c>
      <c r="L5" s="844"/>
      <c r="M5" s="840" t="s">
        <v>100</v>
      </c>
      <c r="N5" s="841" t="s">
        <v>101</v>
      </c>
      <c r="O5" s="842" t="s">
        <v>10</v>
      </c>
      <c r="P5" s="842"/>
      <c r="Q5" s="842" t="s">
        <v>127</v>
      </c>
      <c r="R5" s="842"/>
      <c r="S5" s="833" t="s">
        <v>128</v>
      </c>
      <c r="T5" s="833"/>
      <c r="U5" s="845"/>
      <c r="V5" s="791"/>
      <c r="W5" s="792"/>
    </row>
    <row r="6" spans="1:23" ht="17.25" customHeight="1" thickTop="1" thickBot="1" x14ac:dyDescent="0.25">
      <c r="A6" s="843"/>
      <c r="B6" s="843"/>
      <c r="C6" s="834" t="s">
        <v>12</v>
      </c>
      <c r="D6" s="834"/>
      <c r="E6" s="834" t="s">
        <v>13</v>
      </c>
      <c r="F6" s="835" t="s">
        <v>14</v>
      </c>
      <c r="G6" s="836" t="s">
        <v>12</v>
      </c>
      <c r="H6" s="836"/>
      <c r="I6" s="837" t="s">
        <v>13</v>
      </c>
      <c r="J6" s="835" t="s">
        <v>15</v>
      </c>
      <c r="K6" s="839"/>
      <c r="L6" s="844"/>
      <c r="M6" s="840"/>
      <c r="N6" s="841"/>
      <c r="O6" s="842"/>
      <c r="P6" s="842"/>
      <c r="Q6" s="842"/>
      <c r="R6" s="842"/>
      <c r="S6" s="833"/>
      <c r="T6" s="833"/>
      <c r="U6" s="845"/>
      <c r="V6" s="556" t="s">
        <v>102</v>
      </c>
      <c r="W6" s="557" t="s">
        <v>103</v>
      </c>
    </row>
    <row r="7" spans="1:23" ht="17.25" customHeight="1" thickTop="1" thickBot="1" x14ac:dyDescent="0.25">
      <c r="A7" s="843"/>
      <c r="B7" s="843"/>
      <c r="C7" s="4" t="s">
        <v>16</v>
      </c>
      <c r="D7" s="4" t="s">
        <v>17</v>
      </c>
      <c r="E7" s="834"/>
      <c r="F7" s="835"/>
      <c r="G7" s="100" t="s">
        <v>16</v>
      </c>
      <c r="H7" s="101" t="s">
        <v>17</v>
      </c>
      <c r="I7" s="837"/>
      <c r="J7" s="835"/>
      <c r="K7" s="839"/>
      <c r="L7" s="844"/>
      <c r="M7" s="558" t="s">
        <v>126</v>
      </c>
      <c r="N7" s="559" t="s">
        <v>126</v>
      </c>
      <c r="O7" s="6" t="s">
        <v>126</v>
      </c>
      <c r="P7" s="6" t="s">
        <v>19</v>
      </c>
      <c r="Q7" s="6" t="s">
        <v>126</v>
      </c>
      <c r="R7" s="6" t="s">
        <v>19</v>
      </c>
      <c r="S7" s="6" t="s">
        <v>126</v>
      </c>
      <c r="T7" s="6" t="s">
        <v>19</v>
      </c>
      <c r="U7" s="845"/>
      <c r="V7" s="830" t="s">
        <v>104</v>
      </c>
      <c r="W7" s="830"/>
    </row>
    <row r="8" spans="1:23" ht="17.25" customHeight="1" thickBot="1" x14ac:dyDescent="0.25">
      <c r="A8" s="831" t="s">
        <v>20</v>
      </c>
      <c r="B8" s="560" t="s">
        <v>21</v>
      </c>
      <c r="C8" s="561">
        <v>3496</v>
      </c>
      <c r="D8" s="561">
        <v>5470</v>
      </c>
      <c r="E8" s="561">
        <v>9783</v>
      </c>
      <c r="F8" s="562">
        <f>SUM(C8:E8)</f>
        <v>18749</v>
      </c>
      <c r="G8" s="563">
        <v>183</v>
      </c>
      <c r="H8" s="562">
        <v>73</v>
      </c>
      <c r="I8" s="562">
        <v>68</v>
      </c>
      <c r="J8" s="564">
        <f>SUM(G8:I8)</f>
        <v>324</v>
      </c>
      <c r="K8" s="565">
        <f>F8+J8</f>
        <v>19073</v>
      </c>
      <c r="L8" s="566">
        <v>5</v>
      </c>
      <c r="M8" s="567">
        <v>736</v>
      </c>
      <c r="N8" s="568">
        <v>310</v>
      </c>
      <c r="O8" s="561">
        <v>17696</v>
      </c>
      <c r="P8" s="561">
        <v>2229885</v>
      </c>
      <c r="Q8" s="561">
        <v>988</v>
      </c>
      <c r="R8" s="561">
        <v>104936</v>
      </c>
      <c r="S8" s="561">
        <v>313</v>
      </c>
      <c r="T8" s="561">
        <v>37425</v>
      </c>
      <c r="U8" s="569">
        <v>5</v>
      </c>
      <c r="V8" s="567">
        <v>0</v>
      </c>
      <c r="W8" s="568">
        <v>13</v>
      </c>
    </row>
    <row r="9" spans="1:23" ht="17.25" customHeight="1" thickBot="1" x14ac:dyDescent="0.25">
      <c r="A9" s="831"/>
      <c r="B9" s="570" t="s">
        <v>22</v>
      </c>
      <c r="C9" s="571">
        <v>4269</v>
      </c>
      <c r="D9" s="571">
        <v>3347</v>
      </c>
      <c r="E9" s="571">
        <v>13804</v>
      </c>
      <c r="F9" s="571">
        <f>SUM(C9:E9)</f>
        <v>21420</v>
      </c>
      <c r="G9" s="572">
        <v>148</v>
      </c>
      <c r="H9" s="571">
        <v>11</v>
      </c>
      <c r="I9" s="571">
        <v>91</v>
      </c>
      <c r="J9" s="573">
        <f>SUM(G9:I9)</f>
        <v>250</v>
      </c>
      <c r="K9" s="574">
        <f>F9+J9</f>
        <v>21670</v>
      </c>
      <c r="L9" s="575">
        <v>15</v>
      </c>
      <c r="M9" s="576">
        <v>543</v>
      </c>
      <c r="N9" s="577">
        <v>311</v>
      </c>
      <c r="O9" s="571">
        <v>18312</v>
      </c>
      <c r="P9" s="571">
        <v>1370165</v>
      </c>
      <c r="Q9" s="571">
        <v>2950</v>
      </c>
      <c r="R9" s="571">
        <v>220337</v>
      </c>
      <c r="S9" s="571">
        <v>355</v>
      </c>
      <c r="T9" s="571">
        <v>24554</v>
      </c>
      <c r="U9" s="578">
        <v>15</v>
      </c>
      <c r="V9" s="576">
        <v>0</v>
      </c>
      <c r="W9" s="577">
        <v>23</v>
      </c>
    </row>
    <row r="10" spans="1:23" ht="17.25" customHeight="1" thickBot="1" x14ac:dyDescent="0.25">
      <c r="A10" s="831"/>
      <c r="B10" s="570" t="s">
        <v>105</v>
      </c>
      <c r="C10" s="571">
        <v>2584</v>
      </c>
      <c r="D10" s="571">
        <v>928</v>
      </c>
      <c r="E10" s="571">
        <v>10672</v>
      </c>
      <c r="F10" s="571">
        <f>SUM(C10:E10)</f>
        <v>14184</v>
      </c>
      <c r="G10" s="572">
        <v>16</v>
      </c>
      <c r="H10" s="571">
        <v>8</v>
      </c>
      <c r="I10" s="571">
        <v>48</v>
      </c>
      <c r="J10" s="573">
        <f>SUM(G10:I10)</f>
        <v>72</v>
      </c>
      <c r="K10" s="574">
        <f>F10+J10</f>
        <v>14256</v>
      </c>
      <c r="L10" s="575">
        <v>0</v>
      </c>
      <c r="M10" s="576">
        <v>140</v>
      </c>
      <c r="N10" s="577">
        <v>74</v>
      </c>
      <c r="O10" s="571">
        <v>11123</v>
      </c>
      <c r="P10" s="571">
        <v>623524</v>
      </c>
      <c r="Q10" s="571">
        <v>2945</v>
      </c>
      <c r="R10" s="571">
        <v>164347</v>
      </c>
      <c r="S10" s="571">
        <v>101</v>
      </c>
      <c r="T10" s="571">
        <v>5237</v>
      </c>
      <c r="U10" s="578">
        <v>0</v>
      </c>
      <c r="V10" s="576">
        <v>0</v>
      </c>
      <c r="W10" s="577">
        <v>0</v>
      </c>
    </row>
    <row r="11" spans="1:23" ht="17.25" customHeight="1" thickBot="1" x14ac:dyDescent="0.25">
      <c r="A11" s="831"/>
      <c r="B11" s="570" t="s">
        <v>23</v>
      </c>
      <c r="C11" s="571">
        <v>4791</v>
      </c>
      <c r="D11" s="571">
        <v>2969</v>
      </c>
      <c r="E11" s="571">
        <v>18163</v>
      </c>
      <c r="F11" s="571">
        <f>SUM(C11:E11)</f>
        <v>25923</v>
      </c>
      <c r="G11" s="572">
        <v>138</v>
      </c>
      <c r="H11" s="571">
        <v>17</v>
      </c>
      <c r="I11" s="571">
        <v>64</v>
      </c>
      <c r="J11" s="573">
        <f>SUM(G11:I11)</f>
        <v>219</v>
      </c>
      <c r="K11" s="574">
        <f>F11+J11</f>
        <v>26142</v>
      </c>
      <c r="L11" s="575">
        <v>0</v>
      </c>
      <c r="M11" s="576">
        <v>458</v>
      </c>
      <c r="N11" s="577">
        <v>210</v>
      </c>
      <c r="O11" s="571">
        <v>20213</v>
      </c>
      <c r="P11" s="571">
        <v>848508</v>
      </c>
      <c r="Q11" s="571">
        <v>5575</v>
      </c>
      <c r="R11" s="571">
        <v>228306</v>
      </c>
      <c r="S11" s="571">
        <v>296</v>
      </c>
      <c r="T11" s="571">
        <v>11388</v>
      </c>
      <c r="U11" s="578">
        <v>0</v>
      </c>
      <c r="V11" s="576">
        <v>0</v>
      </c>
      <c r="W11" s="577">
        <v>0</v>
      </c>
    </row>
    <row r="12" spans="1:23" ht="17.25" customHeight="1" thickBot="1" x14ac:dyDescent="0.25">
      <c r="A12" s="831"/>
      <c r="B12" s="579" t="s">
        <v>24</v>
      </c>
      <c r="C12" s="580">
        <f t="shared" ref="C12:W12" si="0">SUM(C8:C11)</f>
        <v>15140</v>
      </c>
      <c r="D12" s="580">
        <f t="shared" si="0"/>
        <v>12714</v>
      </c>
      <c r="E12" s="580">
        <f t="shared" si="0"/>
        <v>52422</v>
      </c>
      <c r="F12" s="580">
        <f t="shared" si="0"/>
        <v>80276</v>
      </c>
      <c r="G12" s="581">
        <f t="shared" si="0"/>
        <v>485</v>
      </c>
      <c r="H12" s="580">
        <f t="shared" si="0"/>
        <v>109</v>
      </c>
      <c r="I12" s="580">
        <f t="shared" si="0"/>
        <v>271</v>
      </c>
      <c r="J12" s="582">
        <f t="shared" si="0"/>
        <v>865</v>
      </c>
      <c r="K12" s="580">
        <f t="shared" si="0"/>
        <v>81141</v>
      </c>
      <c r="L12" s="583">
        <f t="shared" si="0"/>
        <v>20</v>
      </c>
      <c r="M12" s="584">
        <f t="shared" si="0"/>
        <v>1877</v>
      </c>
      <c r="N12" s="585">
        <f t="shared" si="0"/>
        <v>905</v>
      </c>
      <c r="O12" s="584">
        <f t="shared" si="0"/>
        <v>67344</v>
      </c>
      <c r="P12" s="580">
        <f t="shared" si="0"/>
        <v>5072082</v>
      </c>
      <c r="Q12" s="580">
        <f t="shared" si="0"/>
        <v>12458</v>
      </c>
      <c r="R12" s="580">
        <f t="shared" si="0"/>
        <v>717926</v>
      </c>
      <c r="S12" s="580">
        <f t="shared" si="0"/>
        <v>1065</v>
      </c>
      <c r="T12" s="580">
        <f t="shared" si="0"/>
        <v>78604</v>
      </c>
      <c r="U12" s="586">
        <f t="shared" si="0"/>
        <v>20</v>
      </c>
      <c r="V12" s="587">
        <f t="shared" si="0"/>
        <v>0</v>
      </c>
      <c r="W12" s="588">
        <f t="shared" si="0"/>
        <v>36</v>
      </c>
    </row>
    <row r="13" spans="1:23" ht="17.25" customHeight="1" thickBot="1" x14ac:dyDescent="0.25">
      <c r="A13" s="831" t="s">
        <v>25</v>
      </c>
      <c r="B13" s="560" t="s">
        <v>21</v>
      </c>
      <c r="C13" s="561">
        <v>1229</v>
      </c>
      <c r="D13" s="561">
        <v>1030</v>
      </c>
      <c r="E13" s="561">
        <v>2092</v>
      </c>
      <c r="F13" s="571">
        <f>SUM(C13:E13)</f>
        <v>4351</v>
      </c>
      <c r="G13" s="589">
        <v>256</v>
      </c>
      <c r="H13" s="561">
        <v>170</v>
      </c>
      <c r="I13" s="561">
        <v>118</v>
      </c>
      <c r="J13" s="573">
        <f>SUM(G13:I13)</f>
        <v>544</v>
      </c>
      <c r="K13" s="574">
        <f>F13+J13</f>
        <v>4895</v>
      </c>
      <c r="L13" s="566">
        <v>1</v>
      </c>
      <c r="M13" s="567">
        <v>317</v>
      </c>
      <c r="N13" s="568">
        <v>122</v>
      </c>
      <c r="O13" s="561">
        <v>4156</v>
      </c>
      <c r="P13" s="561">
        <v>228753</v>
      </c>
      <c r="Q13" s="561">
        <v>666</v>
      </c>
      <c r="R13" s="561">
        <v>34301</v>
      </c>
      <c r="S13" s="561">
        <v>62</v>
      </c>
      <c r="T13" s="561">
        <v>2927</v>
      </c>
      <c r="U13" s="569">
        <v>1</v>
      </c>
      <c r="V13" s="567">
        <v>0</v>
      </c>
      <c r="W13" s="568">
        <v>68</v>
      </c>
    </row>
    <row r="14" spans="1:23" ht="17.25" customHeight="1" thickBot="1" x14ac:dyDescent="0.25">
      <c r="A14" s="831"/>
      <c r="B14" s="570" t="s">
        <v>106</v>
      </c>
      <c r="C14" s="571">
        <v>1765</v>
      </c>
      <c r="D14" s="571">
        <v>1158</v>
      </c>
      <c r="E14" s="571">
        <v>4622</v>
      </c>
      <c r="F14" s="571">
        <f>SUM(C14:E14)</f>
        <v>7545</v>
      </c>
      <c r="G14" s="572">
        <v>432</v>
      </c>
      <c r="H14" s="571">
        <v>188</v>
      </c>
      <c r="I14" s="571">
        <v>271</v>
      </c>
      <c r="J14" s="573">
        <f>SUM(G14:I14)</f>
        <v>891</v>
      </c>
      <c r="K14" s="574">
        <f>F14+J14</f>
        <v>8436</v>
      </c>
      <c r="L14" s="575">
        <v>7</v>
      </c>
      <c r="M14" s="576">
        <v>212</v>
      </c>
      <c r="N14" s="577">
        <v>107</v>
      </c>
      <c r="O14" s="571">
        <v>6615</v>
      </c>
      <c r="P14" s="571">
        <v>216326</v>
      </c>
      <c r="Q14" s="571">
        <v>1739</v>
      </c>
      <c r="R14" s="571">
        <v>57101</v>
      </c>
      <c r="S14" s="571">
        <v>49</v>
      </c>
      <c r="T14" s="571">
        <v>1606</v>
      </c>
      <c r="U14" s="578">
        <v>7</v>
      </c>
      <c r="V14" s="576">
        <v>0</v>
      </c>
      <c r="W14" s="577">
        <v>80</v>
      </c>
    </row>
    <row r="15" spans="1:23" ht="17.25" customHeight="1" thickBot="1" x14ac:dyDescent="0.25">
      <c r="A15" s="831"/>
      <c r="B15" s="570" t="s">
        <v>23</v>
      </c>
      <c r="C15" s="571">
        <v>1540</v>
      </c>
      <c r="D15" s="571">
        <v>777</v>
      </c>
      <c r="E15" s="571">
        <v>4379</v>
      </c>
      <c r="F15" s="571">
        <f>SUM(C15:E15)</f>
        <v>6696</v>
      </c>
      <c r="G15" s="572">
        <v>298</v>
      </c>
      <c r="H15" s="571">
        <v>111</v>
      </c>
      <c r="I15" s="571">
        <v>202</v>
      </c>
      <c r="J15" s="573">
        <f>SUM(G15:I15)</f>
        <v>611</v>
      </c>
      <c r="K15" s="574">
        <f>F15+J15</f>
        <v>7307</v>
      </c>
      <c r="L15" s="575">
        <v>0</v>
      </c>
      <c r="M15" s="576">
        <v>146</v>
      </c>
      <c r="N15" s="577">
        <v>50</v>
      </c>
      <c r="O15" s="571">
        <v>5234</v>
      </c>
      <c r="P15" s="571">
        <v>106135</v>
      </c>
      <c r="Q15" s="571">
        <v>2015</v>
      </c>
      <c r="R15" s="571">
        <v>40839</v>
      </c>
      <c r="S15" s="571">
        <v>39</v>
      </c>
      <c r="T15" s="571">
        <v>695</v>
      </c>
      <c r="U15" s="578">
        <v>0</v>
      </c>
      <c r="V15" s="576">
        <v>0</v>
      </c>
      <c r="W15" s="577">
        <v>75</v>
      </c>
    </row>
    <row r="16" spans="1:23" ht="17.25" customHeight="1" thickBot="1" x14ac:dyDescent="0.25">
      <c r="A16" s="831"/>
      <c r="B16" s="579" t="s">
        <v>24</v>
      </c>
      <c r="C16" s="580">
        <f t="shared" ref="C16:W16" si="1">SUM(C13:C15)</f>
        <v>4534</v>
      </c>
      <c r="D16" s="580">
        <f t="shared" si="1"/>
        <v>2965</v>
      </c>
      <c r="E16" s="580">
        <f t="shared" si="1"/>
        <v>11093</v>
      </c>
      <c r="F16" s="580">
        <f t="shared" si="1"/>
        <v>18592</v>
      </c>
      <c r="G16" s="581">
        <f t="shared" si="1"/>
        <v>986</v>
      </c>
      <c r="H16" s="580">
        <f t="shared" si="1"/>
        <v>469</v>
      </c>
      <c r="I16" s="580">
        <f t="shared" si="1"/>
        <v>591</v>
      </c>
      <c r="J16" s="582">
        <f t="shared" si="1"/>
        <v>2046</v>
      </c>
      <c r="K16" s="580">
        <f t="shared" si="1"/>
        <v>20638</v>
      </c>
      <c r="L16" s="583">
        <f t="shared" si="1"/>
        <v>8</v>
      </c>
      <c r="M16" s="584">
        <f t="shared" si="1"/>
        <v>675</v>
      </c>
      <c r="N16" s="585">
        <f t="shared" si="1"/>
        <v>279</v>
      </c>
      <c r="O16" s="584">
        <f t="shared" si="1"/>
        <v>16005</v>
      </c>
      <c r="P16" s="580">
        <f t="shared" si="1"/>
        <v>551214</v>
      </c>
      <c r="Q16" s="580">
        <f t="shared" si="1"/>
        <v>4420</v>
      </c>
      <c r="R16" s="580">
        <f t="shared" si="1"/>
        <v>132241</v>
      </c>
      <c r="S16" s="580">
        <f t="shared" si="1"/>
        <v>150</v>
      </c>
      <c r="T16" s="580">
        <f t="shared" si="1"/>
        <v>5228</v>
      </c>
      <c r="U16" s="586">
        <f t="shared" si="1"/>
        <v>8</v>
      </c>
      <c r="V16" s="584">
        <f t="shared" si="1"/>
        <v>0</v>
      </c>
      <c r="W16" s="585">
        <f t="shared" si="1"/>
        <v>223</v>
      </c>
    </row>
    <row r="17" spans="1:23" ht="17.25" customHeight="1" thickBot="1" x14ac:dyDescent="0.25">
      <c r="A17" s="831" t="s">
        <v>107</v>
      </c>
      <c r="B17" s="560" t="s">
        <v>21</v>
      </c>
      <c r="C17" s="561">
        <v>0</v>
      </c>
      <c r="D17" s="561">
        <v>0</v>
      </c>
      <c r="E17" s="561">
        <v>0</v>
      </c>
      <c r="F17" s="571">
        <f>SUM(C17:E17)</f>
        <v>0</v>
      </c>
      <c r="G17" s="589">
        <v>4</v>
      </c>
      <c r="H17" s="561">
        <v>1</v>
      </c>
      <c r="I17" s="561">
        <v>2</v>
      </c>
      <c r="J17" s="573">
        <f>SUM(G17:I17)</f>
        <v>7</v>
      </c>
      <c r="K17" s="574">
        <f>F17+J17</f>
        <v>7</v>
      </c>
      <c r="L17" s="566">
        <v>0</v>
      </c>
      <c r="M17" s="567">
        <v>1</v>
      </c>
      <c r="N17" s="568">
        <v>0</v>
      </c>
      <c r="O17" s="561">
        <v>5</v>
      </c>
      <c r="P17" s="561">
        <v>395</v>
      </c>
      <c r="Q17" s="561">
        <v>0</v>
      </c>
      <c r="R17" s="561">
        <v>0</v>
      </c>
      <c r="S17" s="561">
        <v>2</v>
      </c>
      <c r="T17" s="561">
        <v>62</v>
      </c>
      <c r="U17" s="569">
        <v>0</v>
      </c>
      <c r="V17" s="825"/>
      <c r="W17" s="590">
        <v>0</v>
      </c>
    </row>
    <row r="18" spans="1:23" ht="17.25" customHeight="1" thickBot="1" x14ac:dyDescent="0.25">
      <c r="A18" s="831"/>
      <c r="B18" s="570" t="s">
        <v>106</v>
      </c>
      <c r="C18" s="571">
        <v>0</v>
      </c>
      <c r="D18" s="571">
        <v>0</v>
      </c>
      <c r="E18" s="571">
        <v>0</v>
      </c>
      <c r="F18" s="571">
        <f>SUM(C18:E18)</f>
        <v>0</v>
      </c>
      <c r="G18" s="572">
        <v>6</v>
      </c>
      <c r="H18" s="571">
        <v>1</v>
      </c>
      <c r="I18" s="571">
        <v>0</v>
      </c>
      <c r="J18" s="573">
        <f>SUM(G18:I18)</f>
        <v>7</v>
      </c>
      <c r="K18" s="574">
        <f>F18+J18</f>
        <v>7</v>
      </c>
      <c r="L18" s="575">
        <v>0</v>
      </c>
      <c r="M18" s="576">
        <v>0</v>
      </c>
      <c r="N18" s="577">
        <v>0</v>
      </c>
      <c r="O18" s="571">
        <v>7</v>
      </c>
      <c r="P18" s="571">
        <v>301</v>
      </c>
      <c r="Q18" s="571">
        <v>0</v>
      </c>
      <c r="R18" s="571">
        <v>0</v>
      </c>
      <c r="S18" s="571">
        <v>0</v>
      </c>
      <c r="T18" s="571">
        <v>0</v>
      </c>
      <c r="U18" s="578">
        <v>0</v>
      </c>
      <c r="V18" s="825"/>
      <c r="W18" s="577">
        <v>0</v>
      </c>
    </row>
    <row r="19" spans="1:23" ht="17.25" customHeight="1" thickBot="1" x14ac:dyDescent="0.25">
      <c r="A19" s="831"/>
      <c r="B19" s="570" t="s">
        <v>23</v>
      </c>
      <c r="C19" s="571">
        <v>0</v>
      </c>
      <c r="D19" s="571">
        <v>0</v>
      </c>
      <c r="E19" s="571">
        <v>0</v>
      </c>
      <c r="F19" s="571">
        <f>SUM(C19:E19)</f>
        <v>0</v>
      </c>
      <c r="G19" s="572">
        <v>5</v>
      </c>
      <c r="H19" s="571">
        <v>1</v>
      </c>
      <c r="I19" s="571">
        <v>0</v>
      </c>
      <c r="J19" s="573">
        <f>SUM(G19:I19)</f>
        <v>6</v>
      </c>
      <c r="K19" s="574">
        <f>F19+J19</f>
        <v>6</v>
      </c>
      <c r="L19" s="575">
        <v>0</v>
      </c>
      <c r="M19" s="576">
        <v>0</v>
      </c>
      <c r="N19" s="577">
        <v>0</v>
      </c>
      <c r="O19" s="571">
        <v>6</v>
      </c>
      <c r="P19" s="571">
        <v>130</v>
      </c>
      <c r="Q19" s="571">
        <v>0</v>
      </c>
      <c r="R19" s="571">
        <v>0</v>
      </c>
      <c r="S19" s="571">
        <v>0</v>
      </c>
      <c r="T19" s="571">
        <v>0</v>
      </c>
      <c r="U19" s="578">
        <v>0</v>
      </c>
      <c r="V19" s="825"/>
      <c r="W19" s="577">
        <v>0</v>
      </c>
    </row>
    <row r="20" spans="1:23" ht="17.25" customHeight="1" thickBot="1" x14ac:dyDescent="0.25">
      <c r="A20" s="831"/>
      <c r="B20" s="579" t="s">
        <v>24</v>
      </c>
      <c r="C20" s="580">
        <f t="shared" ref="C20:U20" si="2">SUM(C17:C19)</f>
        <v>0</v>
      </c>
      <c r="D20" s="580">
        <f t="shared" si="2"/>
        <v>0</v>
      </c>
      <c r="E20" s="580">
        <f t="shared" si="2"/>
        <v>0</v>
      </c>
      <c r="F20" s="580">
        <f t="shared" si="2"/>
        <v>0</v>
      </c>
      <c r="G20" s="581">
        <f t="shared" si="2"/>
        <v>15</v>
      </c>
      <c r="H20" s="580">
        <f t="shared" si="2"/>
        <v>3</v>
      </c>
      <c r="I20" s="580">
        <f t="shared" si="2"/>
        <v>2</v>
      </c>
      <c r="J20" s="582">
        <f t="shared" si="2"/>
        <v>20</v>
      </c>
      <c r="K20" s="580">
        <f t="shared" si="2"/>
        <v>20</v>
      </c>
      <c r="L20" s="583">
        <f t="shared" si="2"/>
        <v>0</v>
      </c>
      <c r="M20" s="584">
        <f t="shared" si="2"/>
        <v>1</v>
      </c>
      <c r="N20" s="585">
        <f t="shared" si="2"/>
        <v>0</v>
      </c>
      <c r="O20" s="584">
        <f t="shared" si="2"/>
        <v>18</v>
      </c>
      <c r="P20" s="580">
        <f t="shared" si="2"/>
        <v>826</v>
      </c>
      <c r="Q20" s="580">
        <f t="shared" si="2"/>
        <v>0</v>
      </c>
      <c r="R20" s="580">
        <f t="shared" si="2"/>
        <v>0</v>
      </c>
      <c r="S20" s="580">
        <f t="shared" si="2"/>
        <v>2</v>
      </c>
      <c r="T20" s="580">
        <f t="shared" si="2"/>
        <v>62</v>
      </c>
      <c r="U20" s="586">
        <f t="shared" si="2"/>
        <v>0</v>
      </c>
      <c r="V20" s="825"/>
      <c r="W20" s="588">
        <f>SUM(W17:W19)</f>
        <v>0</v>
      </c>
    </row>
    <row r="21" spans="1:23" ht="17.25" customHeight="1" x14ac:dyDescent="0.2">
      <c r="A21" s="832" t="s">
        <v>26</v>
      </c>
      <c r="B21" s="570" t="s">
        <v>27</v>
      </c>
      <c r="C21" s="571">
        <v>12565</v>
      </c>
      <c r="D21" s="571">
        <v>14139</v>
      </c>
      <c r="E21" s="571">
        <v>15636</v>
      </c>
      <c r="F21" s="571">
        <f>SUM(C21:E21)</f>
        <v>42340</v>
      </c>
      <c r="G21" s="572">
        <v>19</v>
      </c>
      <c r="H21" s="571">
        <v>23</v>
      </c>
      <c r="I21" s="571">
        <v>28</v>
      </c>
      <c r="J21" s="573">
        <f>SUM(G21:I21)</f>
        <v>70</v>
      </c>
      <c r="K21" s="574">
        <f>F21+J21</f>
        <v>42410</v>
      </c>
      <c r="L21" s="575">
        <v>0</v>
      </c>
      <c r="M21" s="576">
        <v>2637</v>
      </c>
      <c r="N21" s="577">
        <v>1511</v>
      </c>
      <c r="O21" s="571">
        <v>35598</v>
      </c>
      <c r="P21" s="571">
        <v>591078</v>
      </c>
      <c r="Q21" s="571">
        <v>6424</v>
      </c>
      <c r="R21" s="571">
        <v>103974</v>
      </c>
      <c r="S21" s="571">
        <v>394</v>
      </c>
      <c r="T21" s="571">
        <v>6774</v>
      </c>
      <c r="U21" s="578">
        <v>0</v>
      </c>
      <c r="V21" s="567">
        <v>0</v>
      </c>
      <c r="W21" s="568">
        <v>5</v>
      </c>
    </row>
    <row r="22" spans="1:23" ht="17.25" customHeight="1" x14ac:dyDescent="0.2">
      <c r="A22" s="832"/>
      <c r="B22" s="570" t="s">
        <v>28</v>
      </c>
      <c r="C22" s="571">
        <v>6113</v>
      </c>
      <c r="D22" s="571">
        <v>3459</v>
      </c>
      <c r="E22" s="571">
        <v>25761</v>
      </c>
      <c r="F22" s="571">
        <f>SUM(C22:E22)</f>
        <v>35333</v>
      </c>
      <c r="G22" s="572">
        <v>4</v>
      </c>
      <c r="H22" s="571">
        <v>0</v>
      </c>
      <c r="I22" s="571">
        <v>30</v>
      </c>
      <c r="J22" s="573">
        <f>SUM(G22:I22)</f>
        <v>34</v>
      </c>
      <c r="K22" s="574">
        <f>F22+J22</f>
        <v>35367</v>
      </c>
      <c r="L22" s="575">
        <v>0</v>
      </c>
      <c r="M22" s="576">
        <v>5272</v>
      </c>
      <c r="N22" s="577">
        <v>3075</v>
      </c>
      <c r="O22" s="571">
        <v>24433</v>
      </c>
      <c r="P22" s="571">
        <v>356593</v>
      </c>
      <c r="Q22" s="571">
        <v>10645</v>
      </c>
      <c r="R22" s="571">
        <v>151912</v>
      </c>
      <c r="S22" s="571">
        <v>384</v>
      </c>
      <c r="T22" s="571">
        <v>5262</v>
      </c>
      <c r="U22" s="578">
        <v>0</v>
      </c>
      <c r="V22" s="576">
        <v>0</v>
      </c>
      <c r="W22" s="577">
        <v>0</v>
      </c>
    </row>
    <row r="23" spans="1:23" ht="17.25" customHeight="1" x14ac:dyDescent="0.2">
      <c r="A23" s="832"/>
      <c r="B23" s="570" t="s">
        <v>29</v>
      </c>
      <c r="C23" s="571">
        <v>4828</v>
      </c>
      <c r="D23" s="571">
        <v>2214</v>
      </c>
      <c r="E23" s="571">
        <v>24584</v>
      </c>
      <c r="F23" s="571">
        <f>SUM(C23:E23)</f>
        <v>31626</v>
      </c>
      <c r="G23" s="572">
        <v>5</v>
      </c>
      <c r="H23" s="571">
        <v>0</v>
      </c>
      <c r="I23" s="571">
        <v>15</v>
      </c>
      <c r="J23" s="573">
        <f>SUM(G23:I23)</f>
        <v>20</v>
      </c>
      <c r="K23" s="574">
        <f>F23+J23</f>
        <v>31646</v>
      </c>
      <c r="L23" s="575">
        <v>0</v>
      </c>
      <c r="M23" s="576">
        <v>5003</v>
      </c>
      <c r="N23" s="577">
        <v>1213</v>
      </c>
      <c r="O23" s="571">
        <v>17747</v>
      </c>
      <c r="P23" s="571">
        <v>182745</v>
      </c>
      <c r="Q23" s="571">
        <v>13557</v>
      </c>
      <c r="R23" s="571">
        <v>134890</v>
      </c>
      <c r="S23" s="571">
        <v>407</v>
      </c>
      <c r="T23" s="571">
        <v>3764</v>
      </c>
      <c r="U23" s="578">
        <v>0</v>
      </c>
      <c r="V23" s="576">
        <v>0</v>
      </c>
      <c r="W23" s="577">
        <v>0</v>
      </c>
    </row>
    <row r="24" spans="1:23" ht="17.25" customHeight="1" thickBot="1" x14ac:dyDescent="0.25">
      <c r="A24" s="832"/>
      <c r="B24" s="570" t="s">
        <v>24</v>
      </c>
      <c r="C24" s="571">
        <f t="shared" ref="C24:W24" si="3">SUM(C21:C23)</f>
        <v>23506</v>
      </c>
      <c r="D24" s="571">
        <f t="shared" si="3"/>
        <v>19812</v>
      </c>
      <c r="E24" s="571">
        <f t="shared" si="3"/>
        <v>65981</v>
      </c>
      <c r="F24" s="582">
        <f t="shared" si="3"/>
        <v>109299</v>
      </c>
      <c r="G24" s="572">
        <f t="shared" si="3"/>
        <v>28</v>
      </c>
      <c r="H24" s="571">
        <f t="shared" si="3"/>
        <v>23</v>
      </c>
      <c r="I24" s="571">
        <f t="shared" si="3"/>
        <v>73</v>
      </c>
      <c r="J24" s="582">
        <f t="shared" si="3"/>
        <v>124</v>
      </c>
      <c r="K24" s="591">
        <f t="shared" si="3"/>
        <v>109423</v>
      </c>
      <c r="L24" s="583">
        <f t="shared" si="3"/>
        <v>0</v>
      </c>
      <c r="M24" s="584">
        <f t="shared" si="3"/>
        <v>12912</v>
      </c>
      <c r="N24" s="585">
        <f t="shared" si="3"/>
        <v>5799</v>
      </c>
      <c r="O24" s="584">
        <f t="shared" si="3"/>
        <v>77778</v>
      </c>
      <c r="P24" s="580">
        <f t="shared" si="3"/>
        <v>1130416</v>
      </c>
      <c r="Q24" s="580">
        <f t="shared" si="3"/>
        <v>30626</v>
      </c>
      <c r="R24" s="580">
        <f t="shared" si="3"/>
        <v>390776</v>
      </c>
      <c r="S24" s="580">
        <f t="shared" si="3"/>
        <v>1185</v>
      </c>
      <c r="T24" s="580">
        <f t="shared" si="3"/>
        <v>15800</v>
      </c>
      <c r="U24" s="586">
        <f t="shared" si="3"/>
        <v>0</v>
      </c>
      <c r="V24" s="584">
        <f t="shared" si="3"/>
        <v>0</v>
      </c>
      <c r="W24" s="585">
        <f t="shared" si="3"/>
        <v>5</v>
      </c>
    </row>
    <row r="25" spans="1:23" ht="17.25" customHeight="1" thickBot="1" x14ac:dyDescent="0.25">
      <c r="A25" s="823" t="s">
        <v>30</v>
      </c>
      <c r="B25" s="560" t="s">
        <v>31</v>
      </c>
      <c r="C25" s="561">
        <v>459</v>
      </c>
      <c r="D25" s="561">
        <v>254</v>
      </c>
      <c r="E25" s="561">
        <v>321</v>
      </c>
      <c r="F25" s="562">
        <f>SUM(C25:E25)</f>
        <v>1034</v>
      </c>
      <c r="G25" s="589">
        <v>156</v>
      </c>
      <c r="H25" s="561">
        <v>87</v>
      </c>
      <c r="I25" s="561">
        <v>28</v>
      </c>
      <c r="J25" s="564">
        <f>SUM(G25:I25)</f>
        <v>271</v>
      </c>
      <c r="K25" s="565">
        <f>F25+J25</f>
        <v>1305</v>
      </c>
      <c r="L25" s="566">
        <v>0</v>
      </c>
      <c r="M25" s="567">
        <v>57</v>
      </c>
      <c r="N25" s="568">
        <v>4</v>
      </c>
      <c r="O25" s="561">
        <v>1078</v>
      </c>
      <c r="P25" s="561">
        <v>27004</v>
      </c>
      <c r="Q25" s="561">
        <v>167</v>
      </c>
      <c r="R25" s="561">
        <v>4953</v>
      </c>
      <c r="S25" s="561">
        <v>22</v>
      </c>
      <c r="T25" s="561">
        <v>499</v>
      </c>
      <c r="U25" s="569">
        <v>0</v>
      </c>
      <c r="V25" s="592">
        <v>0</v>
      </c>
      <c r="W25" s="590">
        <v>21</v>
      </c>
    </row>
    <row r="26" spans="1:23" ht="17.25" customHeight="1" thickBot="1" x14ac:dyDescent="0.25">
      <c r="A26" s="823"/>
      <c r="B26" s="570" t="s">
        <v>108</v>
      </c>
      <c r="C26" s="571">
        <v>417</v>
      </c>
      <c r="D26" s="571">
        <v>133</v>
      </c>
      <c r="E26" s="571">
        <v>708</v>
      </c>
      <c r="F26" s="571">
        <f>SUM(C26:E26)</f>
        <v>1258</v>
      </c>
      <c r="G26" s="572">
        <v>153</v>
      </c>
      <c r="H26" s="571">
        <v>4</v>
      </c>
      <c r="I26" s="571">
        <v>46</v>
      </c>
      <c r="J26" s="573">
        <f>SUM(G26:I26)</f>
        <v>203</v>
      </c>
      <c r="K26" s="574">
        <f>F26+J26</f>
        <v>1461</v>
      </c>
      <c r="L26" s="575">
        <v>0</v>
      </c>
      <c r="M26" s="576">
        <v>65</v>
      </c>
      <c r="N26" s="577">
        <v>3</v>
      </c>
      <c r="O26" s="571">
        <v>1172</v>
      </c>
      <c r="P26" s="571">
        <v>19367</v>
      </c>
      <c r="Q26" s="571">
        <v>262</v>
      </c>
      <c r="R26" s="571">
        <v>5117</v>
      </c>
      <c r="S26" s="571">
        <v>15</v>
      </c>
      <c r="T26" s="571">
        <v>248</v>
      </c>
      <c r="U26" s="578">
        <v>0</v>
      </c>
      <c r="V26" s="576">
        <v>0</v>
      </c>
      <c r="W26" s="577">
        <v>0</v>
      </c>
    </row>
    <row r="27" spans="1:23" ht="17.25" customHeight="1" thickBot="1" x14ac:dyDescent="0.25">
      <c r="A27" s="823"/>
      <c r="B27" s="570" t="s">
        <v>33</v>
      </c>
      <c r="C27" s="571">
        <v>327</v>
      </c>
      <c r="D27" s="571">
        <v>63</v>
      </c>
      <c r="E27" s="571">
        <v>598</v>
      </c>
      <c r="F27" s="571">
        <f>SUM(C27:E27)</f>
        <v>988</v>
      </c>
      <c r="G27" s="572">
        <v>80</v>
      </c>
      <c r="H27" s="571">
        <v>4</v>
      </c>
      <c r="I27" s="571">
        <v>59</v>
      </c>
      <c r="J27" s="573">
        <f>SUM(G27:I27)</f>
        <v>143</v>
      </c>
      <c r="K27" s="574">
        <f>F27+J27</f>
        <v>1131</v>
      </c>
      <c r="L27" s="575">
        <v>0</v>
      </c>
      <c r="M27" s="576">
        <v>67</v>
      </c>
      <c r="N27" s="577">
        <v>6</v>
      </c>
      <c r="O27" s="571">
        <v>880</v>
      </c>
      <c r="P27" s="571">
        <v>9123</v>
      </c>
      <c r="Q27" s="571">
        <v>223</v>
      </c>
      <c r="R27" s="571">
        <v>2355</v>
      </c>
      <c r="S27" s="571">
        <v>20</v>
      </c>
      <c r="T27" s="571">
        <v>193</v>
      </c>
      <c r="U27" s="578">
        <v>0</v>
      </c>
      <c r="V27" s="576">
        <v>0</v>
      </c>
      <c r="W27" s="577">
        <v>0</v>
      </c>
    </row>
    <row r="28" spans="1:23" ht="17.25" customHeight="1" thickBot="1" x14ac:dyDescent="0.25">
      <c r="A28" s="823"/>
      <c r="B28" s="579" t="s">
        <v>24</v>
      </c>
      <c r="C28" s="580">
        <f t="shared" ref="C28:W28" si="4">SUM(C25:C27)</f>
        <v>1203</v>
      </c>
      <c r="D28" s="580">
        <f t="shared" si="4"/>
        <v>450</v>
      </c>
      <c r="E28" s="580">
        <f t="shared" si="4"/>
        <v>1627</v>
      </c>
      <c r="F28" s="582">
        <f t="shared" si="4"/>
        <v>3280</v>
      </c>
      <c r="G28" s="581">
        <f t="shared" si="4"/>
        <v>389</v>
      </c>
      <c r="H28" s="580">
        <f t="shared" si="4"/>
        <v>95</v>
      </c>
      <c r="I28" s="580">
        <f t="shared" si="4"/>
        <v>133</v>
      </c>
      <c r="J28" s="582">
        <f t="shared" si="4"/>
        <v>617</v>
      </c>
      <c r="K28" s="580">
        <f t="shared" si="4"/>
        <v>3897</v>
      </c>
      <c r="L28" s="583">
        <f t="shared" si="4"/>
        <v>0</v>
      </c>
      <c r="M28" s="584">
        <f t="shared" si="4"/>
        <v>189</v>
      </c>
      <c r="N28" s="585">
        <f t="shared" si="4"/>
        <v>13</v>
      </c>
      <c r="O28" s="584">
        <f t="shared" si="4"/>
        <v>3130</v>
      </c>
      <c r="P28" s="580">
        <f t="shared" si="4"/>
        <v>55494</v>
      </c>
      <c r="Q28" s="580">
        <f t="shared" si="4"/>
        <v>652</v>
      </c>
      <c r="R28" s="580">
        <f t="shared" si="4"/>
        <v>12425</v>
      </c>
      <c r="S28" s="580">
        <f t="shared" si="4"/>
        <v>57</v>
      </c>
      <c r="T28" s="580">
        <f t="shared" si="4"/>
        <v>940</v>
      </c>
      <c r="U28" s="586">
        <f t="shared" si="4"/>
        <v>0</v>
      </c>
      <c r="V28" s="587">
        <f t="shared" si="4"/>
        <v>0</v>
      </c>
      <c r="W28" s="588">
        <f t="shared" si="4"/>
        <v>21</v>
      </c>
    </row>
    <row r="29" spans="1:23" ht="17.25" customHeight="1" thickBot="1" x14ac:dyDescent="0.25">
      <c r="A29" s="823" t="s">
        <v>34</v>
      </c>
      <c r="B29" s="560" t="s">
        <v>35</v>
      </c>
      <c r="C29" s="561">
        <v>3433</v>
      </c>
      <c r="D29" s="561">
        <v>1663</v>
      </c>
      <c r="E29" s="561">
        <v>18800</v>
      </c>
      <c r="F29" s="571">
        <f>SUM(C29:E29)</f>
        <v>23896</v>
      </c>
      <c r="G29" s="589">
        <v>1195</v>
      </c>
      <c r="H29" s="561">
        <v>927</v>
      </c>
      <c r="I29" s="561">
        <v>124</v>
      </c>
      <c r="J29" s="573">
        <f>SUM(G29:I29)</f>
        <v>2246</v>
      </c>
      <c r="K29" s="574">
        <f>F29+J29</f>
        <v>26142</v>
      </c>
      <c r="L29" s="566">
        <v>78</v>
      </c>
      <c r="M29" s="567">
        <v>265</v>
      </c>
      <c r="N29" s="568">
        <v>75</v>
      </c>
      <c r="O29" s="561">
        <v>14475</v>
      </c>
      <c r="P29" s="561">
        <v>1037814</v>
      </c>
      <c r="Q29" s="561">
        <v>1361</v>
      </c>
      <c r="R29" s="561">
        <v>90967</v>
      </c>
      <c r="S29" s="561">
        <v>9066</v>
      </c>
      <c r="T29" s="561">
        <v>649681</v>
      </c>
      <c r="U29" s="569">
        <v>0</v>
      </c>
      <c r="V29" s="567">
        <v>6</v>
      </c>
      <c r="W29" s="568">
        <v>650</v>
      </c>
    </row>
    <row r="30" spans="1:23" ht="17.25" customHeight="1" thickBot="1" x14ac:dyDescent="0.25">
      <c r="A30" s="823"/>
      <c r="B30" s="570" t="s">
        <v>36</v>
      </c>
      <c r="C30" s="571">
        <v>4492</v>
      </c>
      <c r="D30" s="571">
        <v>2964</v>
      </c>
      <c r="E30" s="571">
        <v>18512</v>
      </c>
      <c r="F30" s="571">
        <f>SUM(C30:E30)</f>
        <v>25968</v>
      </c>
      <c r="G30" s="572">
        <v>736</v>
      </c>
      <c r="H30" s="571">
        <v>712</v>
      </c>
      <c r="I30" s="571">
        <v>189</v>
      </c>
      <c r="J30" s="573">
        <f>SUM(G30:I30)</f>
        <v>1637</v>
      </c>
      <c r="K30" s="574">
        <f>F30+J30</f>
        <v>27605</v>
      </c>
      <c r="L30" s="575">
        <v>109</v>
      </c>
      <c r="M30" s="576">
        <v>346</v>
      </c>
      <c r="N30" s="577">
        <v>99</v>
      </c>
      <c r="O30" s="571">
        <v>15586</v>
      </c>
      <c r="P30" s="571">
        <v>1044870</v>
      </c>
      <c r="Q30" s="571">
        <v>2707</v>
      </c>
      <c r="R30" s="571">
        <v>180702</v>
      </c>
      <c r="S30" s="571">
        <v>8545</v>
      </c>
      <c r="T30" s="571">
        <v>555979</v>
      </c>
      <c r="U30" s="578">
        <v>0</v>
      </c>
      <c r="V30" s="576">
        <v>4</v>
      </c>
      <c r="W30" s="577">
        <v>112</v>
      </c>
    </row>
    <row r="31" spans="1:23" ht="17.25" customHeight="1" thickBot="1" x14ac:dyDescent="0.25">
      <c r="A31" s="823"/>
      <c r="B31" s="570" t="s">
        <v>37</v>
      </c>
      <c r="C31" s="571">
        <v>8966</v>
      </c>
      <c r="D31" s="571">
        <v>5181</v>
      </c>
      <c r="E31" s="571">
        <v>38807</v>
      </c>
      <c r="F31" s="571">
        <f>SUM(C31:E31)</f>
        <v>52954</v>
      </c>
      <c r="G31" s="572">
        <v>797</v>
      </c>
      <c r="H31" s="571">
        <v>703</v>
      </c>
      <c r="I31" s="571">
        <v>200</v>
      </c>
      <c r="J31" s="573">
        <f>SUM(G31:I31)</f>
        <v>1700</v>
      </c>
      <c r="K31" s="574">
        <f>F31+J31</f>
        <v>54654</v>
      </c>
      <c r="L31" s="575">
        <v>2042</v>
      </c>
      <c r="M31" s="576">
        <v>453</v>
      </c>
      <c r="N31" s="577">
        <v>139</v>
      </c>
      <c r="O31" s="571">
        <v>28577</v>
      </c>
      <c r="P31" s="571">
        <v>1001149</v>
      </c>
      <c r="Q31" s="571">
        <v>10230</v>
      </c>
      <c r="R31" s="571">
        <v>353394</v>
      </c>
      <c r="S31" s="571">
        <v>14283</v>
      </c>
      <c r="T31" s="571">
        <v>489203</v>
      </c>
      <c r="U31" s="578">
        <v>0</v>
      </c>
      <c r="V31" s="576">
        <v>170</v>
      </c>
      <c r="W31" s="577">
        <v>2265</v>
      </c>
    </row>
    <row r="32" spans="1:23" ht="17.25" customHeight="1" thickBot="1" x14ac:dyDescent="0.25">
      <c r="A32" s="823"/>
      <c r="B32" s="570" t="s">
        <v>38</v>
      </c>
      <c r="C32" s="571">
        <v>3005</v>
      </c>
      <c r="D32" s="571">
        <v>1519</v>
      </c>
      <c r="E32" s="571">
        <v>16620</v>
      </c>
      <c r="F32" s="571">
        <f>SUM(C32:E32)</f>
        <v>21144</v>
      </c>
      <c r="G32" s="572">
        <v>220</v>
      </c>
      <c r="H32" s="571">
        <v>326</v>
      </c>
      <c r="I32" s="571">
        <v>79</v>
      </c>
      <c r="J32" s="573">
        <f>SUM(G32:I32)</f>
        <v>625</v>
      </c>
      <c r="K32" s="574">
        <f>F32+J32</f>
        <v>21769</v>
      </c>
      <c r="L32" s="575">
        <v>200</v>
      </c>
      <c r="M32" s="576">
        <v>393</v>
      </c>
      <c r="N32" s="577">
        <v>96</v>
      </c>
      <c r="O32" s="571">
        <v>8140</v>
      </c>
      <c r="P32" s="571">
        <v>109376</v>
      </c>
      <c r="Q32" s="571">
        <v>4474</v>
      </c>
      <c r="R32" s="571">
        <v>65996</v>
      </c>
      <c r="S32" s="571">
        <v>8624</v>
      </c>
      <c r="T32" s="571">
        <v>115065</v>
      </c>
      <c r="U32" s="578">
        <v>0</v>
      </c>
      <c r="V32" s="576">
        <v>0</v>
      </c>
      <c r="W32" s="577">
        <v>160</v>
      </c>
    </row>
    <row r="33" spans="1:23" ht="17.25" customHeight="1" thickBot="1" x14ac:dyDescent="0.25">
      <c r="A33" s="823"/>
      <c r="B33" s="579" t="s">
        <v>24</v>
      </c>
      <c r="C33" s="571">
        <f t="shared" ref="C33:W33" si="5">SUM(C29:C32)</f>
        <v>19896</v>
      </c>
      <c r="D33" s="571">
        <f t="shared" si="5"/>
        <v>11327</v>
      </c>
      <c r="E33" s="571">
        <f t="shared" si="5"/>
        <v>92739</v>
      </c>
      <c r="F33" s="582">
        <f t="shared" si="5"/>
        <v>123962</v>
      </c>
      <c r="G33" s="581">
        <f t="shared" si="5"/>
        <v>2948</v>
      </c>
      <c r="H33" s="580">
        <f t="shared" si="5"/>
        <v>2668</v>
      </c>
      <c r="I33" s="580">
        <f t="shared" si="5"/>
        <v>592</v>
      </c>
      <c r="J33" s="582">
        <f t="shared" si="5"/>
        <v>6208</v>
      </c>
      <c r="K33" s="571">
        <f t="shared" si="5"/>
        <v>130170</v>
      </c>
      <c r="L33" s="575">
        <f t="shared" si="5"/>
        <v>2429</v>
      </c>
      <c r="M33" s="584">
        <f t="shared" si="5"/>
        <v>1457</v>
      </c>
      <c r="N33" s="585">
        <f t="shared" si="5"/>
        <v>409</v>
      </c>
      <c r="O33" s="584">
        <f t="shared" si="5"/>
        <v>66778</v>
      </c>
      <c r="P33" s="580">
        <f t="shared" si="5"/>
        <v>3193209</v>
      </c>
      <c r="Q33" s="571">
        <f t="shared" si="5"/>
        <v>18772</v>
      </c>
      <c r="R33" s="571">
        <f t="shared" si="5"/>
        <v>691059</v>
      </c>
      <c r="S33" s="571">
        <f t="shared" si="5"/>
        <v>40518</v>
      </c>
      <c r="T33" s="571">
        <f t="shared" si="5"/>
        <v>1809928</v>
      </c>
      <c r="U33" s="578">
        <f t="shared" si="5"/>
        <v>0</v>
      </c>
      <c r="V33" s="584">
        <f t="shared" si="5"/>
        <v>180</v>
      </c>
      <c r="W33" s="585">
        <f t="shared" si="5"/>
        <v>3187</v>
      </c>
    </row>
    <row r="34" spans="1:23" ht="17.25" customHeight="1" thickBot="1" x14ac:dyDescent="0.25">
      <c r="A34" s="824" t="s">
        <v>39</v>
      </c>
      <c r="B34" s="824"/>
      <c r="C34" s="561">
        <v>15660</v>
      </c>
      <c r="D34" s="561">
        <v>10199</v>
      </c>
      <c r="E34" s="561">
        <v>59349</v>
      </c>
      <c r="F34" s="571">
        <f>SUM(C34:E34)</f>
        <v>85208</v>
      </c>
      <c r="G34" s="589">
        <v>0</v>
      </c>
      <c r="H34" s="561">
        <v>0</v>
      </c>
      <c r="I34" s="561">
        <v>0</v>
      </c>
      <c r="J34" s="564">
        <f>SUM(G34:I34)</f>
        <v>0</v>
      </c>
      <c r="K34" s="561">
        <f>F34+J34</f>
        <v>85208</v>
      </c>
      <c r="L34" s="566">
        <v>13180</v>
      </c>
      <c r="M34" s="567">
        <v>17867</v>
      </c>
      <c r="N34" s="568">
        <v>5373</v>
      </c>
      <c r="O34" s="561">
        <v>21431</v>
      </c>
      <c r="P34" s="825"/>
      <c r="Q34" s="561">
        <v>62075</v>
      </c>
      <c r="R34" s="825"/>
      <c r="S34" s="561">
        <v>1667</v>
      </c>
      <c r="T34" s="826"/>
      <c r="U34" s="569">
        <v>13171</v>
      </c>
      <c r="V34" s="592">
        <v>10</v>
      </c>
      <c r="W34" s="590">
        <v>0</v>
      </c>
    </row>
    <row r="35" spans="1:23" ht="17.25" customHeight="1" thickBot="1" x14ac:dyDescent="0.25">
      <c r="A35" s="827" t="s">
        <v>41</v>
      </c>
      <c r="B35" s="827"/>
      <c r="C35" s="571">
        <v>128189</v>
      </c>
      <c r="D35" s="571">
        <v>32831</v>
      </c>
      <c r="E35" s="571">
        <v>206219</v>
      </c>
      <c r="F35" s="571">
        <f>SUM(C35:E35)</f>
        <v>367239</v>
      </c>
      <c r="G35" s="572">
        <v>4777</v>
      </c>
      <c r="H35" s="571">
        <v>2619</v>
      </c>
      <c r="I35" s="571">
        <v>1989</v>
      </c>
      <c r="J35" s="573">
        <f>SUM(G35:I35)</f>
        <v>9385</v>
      </c>
      <c r="K35" s="571">
        <f>F35+J35</f>
        <v>376624</v>
      </c>
      <c r="L35" s="575">
        <v>0</v>
      </c>
      <c r="M35" s="576">
        <v>27011</v>
      </c>
      <c r="N35" s="577">
        <v>3756</v>
      </c>
      <c r="O35" s="571">
        <v>106295</v>
      </c>
      <c r="P35" s="825"/>
      <c r="Q35" s="571">
        <v>257319</v>
      </c>
      <c r="R35" s="825"/>
      <c r="S35" s="571">
        <v>12786</v>
      </c>
      <c r="T35" s="826"/>
      <c r="U35" s="578">
        <v>28294</v>
      </c>
      <c r="V35" s="576">
        <v>383598</v>
      </c>
      <c r="W35" s="577">
        <v>12714</v>
      </c>
    </row>
    <row r="36" spans="1:23" ht="17.25" customHeight="1" thickBot="1" x14ac:dyDescent="0.25">
      <c r="A36" s="828" t="s">
        <v>125</v>
      </c>
      <c r="B36" s="828"/>
      <c r="C36" s="571">
        <v>4001</v>
      </c>
      <c r="D36" s="571">
        <v>421</v>
      </c>
      <c r="E36" s="571">
        <v>1450</v>
      </c>
      <c r="F36" s="571">
        <f>SUM(C36:E36)</f>
        <v>5872</v>
      </c>
      <c r="G36" s="572">
        <v>0</v>
      </c>
      <c r="H36" s="571">
        <v>0</v>
      </c>
      <c r="I36" s="571">
        <v>0</v>
      </c>
      <c r="J36" s="573">
        <f>SUM(G36:I36)</f>
        <v>0</v>
      </c>
      <c r="K36" s="571">
        <f>F36+J36</f>
        <v>5872</v>
      </c>
      <c r="L36" s="575">
        <v>0</v>
      </c>
      <c r="M36" s="576">
        <v>627</v>
      </c>
      <c r="N36" s="577">
        <v>37</v>
      </c>
      <c r="O36" s="571">
        <v>1612</v>
      </c>
      <c r="P36" s="825"/>
      <c r="Q36" s="571">
        <v>3872</v>
      </c>
      <c r="R36" s="825"/>
      <c r="S36" s="571">
        <v>388</v>
      </c>
      <c r="T36" s="826"/>
      <c r="U36" s="578">
        <v>0</v>
      </c>
      <c r="V36" s="576">
        <v>20020</v>
      </c>
      <c r="W36" s="577">
        <v>0</v>
      </c>
    </row>
    <row r="37" spans="1:23" ht="17.25" customHeight="1" thickBot="1" x14ac:dyDescent="0.25">
      <c r="A37" s="829" t="s">
        <v>109</v>
      </c>
      <c r="B37" s="829"/>
      <c r="C37" s="580">
        <v>32751</v>
      </c>
      <c r="D37" s="580">
        <v>20018</v>
      </c>
      <c r="E37" s="580">
        <v>10733</v>
      </c>
      <c r="F37" s="582">
        <f>SUM(C37:E37)</f>
        <v>63502</v>
      </c>
      <c r="G37" s="581">
        <v>920</v>
      </c>
      <c r="H37" s="580">
        <v>0</v>
      </c>
      <c r="I37" s="580">
        <v>560</v>
      </c>
      <c r="J37" s="582">
        <f>SUM(G37:I37)</f>
        <v>1480</v>
      </c>
      <c r="K37" s="580">
        <f>F37+J37</f>
        <v>64982</v>
      </c>
      <c r="L37" s="583">
        <v>800</v>
      </c>
      <c r="M37" s="584">
        <v>2328</v>
      </c>
      <c r="N37" s="585">
        <v>0</v>
      </c>
      <c r="O37" s="580">
        <v>29641</v>
      </c>
      <c r="P37" s="825"/>
      <c r="Q37" s="580">
        <v>34550</v>
      </c>
      <c r="R37" s="825"/>
      <c r="S37" s="580">
        <v>791</v>
      </c>
      <c r="T37" s="826"/>
      <c r="U37" s="586">
        <v>1310</v>
      </c>
      <c r="V37" s="584">
        <v>97403</v>
      </c>
      <c r="W37" s="585">
        <v>5300</v>
      </c>
    </row>
    <row r="38" spans="1:23" ht="17.25" customHeight="1" thickBot="1" x14ac:dyDescent="0.25">
      <c r="A38" s="756" t="s">
        <v>139</v>
      </c>
      <c r="B38" s="757"/>
      <c r="C38" s="757"/>
      <c r="D38" s="757"/>
      <c r="E38" s="757"/>
      <c r="F38" s="757"/>
      <c r="G38" s="849"/>
      <c r="H38" s="849"/>
      <c r="I38" s="849"/>
      <c r="J38" s="849"/>
      <c r="K38" s="757"/>
      <c r="L38" s="757"/>
      <c r="M38" s="757"/>
      <c r="N38" s="757"/>
      <c r="O38" s="757"/>
      <c r="P38" s="757"/>
      <c r="Q38" s="757"/>
      <c r="R38" s="757"/>
      <c r="S38" s="757"/>
      <c r="T38" s="757"/>
      <c r="U38" s="757"/>
      <c r="V38" s="757"/>
      <c r="W38" s="758"/>
    </row>
  </sheetData>
  <mergeCells count="39">
    <mergeCell ref="A1:W1"/>
    <mergeCell ref="A2:W2"/>
    <mergeCell ref="A4:B7"/>
    <mergeCell ref="C4:K4"/>
    <mergeCell ref="L4:L7"/>
    <mergeCell ref="M4:N4"/>
    <mergeCell ref="O4:T4"/>
    <mergeCell ref="U4:U7"/>
    <mergeCell ref="V4:W5"/>
    <mergeCell ref="C5:F5"/>
    <mergeCell ref="A21:A24"/>
    <mergeCell ref="S5:T6"/>
    <mergeCell ref="C6:D6"/>
    <mergeCell ref="E6:E7"/>
    <mergeCell ref="F6:F7"/>
    <mergeCell ref="G6:H6"/>
    <mergeCell ref="I6:I7"/>
    <mergeCell ref="J6:J7"/>
    <mergeCell ref="G5:J5"/>
    <mergeCell ref="K5:K7"/>
    <mergeCell ref="M5:M6"/>
    <mergeCell ref="N5:N6"/>
    <mergeCell ref="O5:P6"/>
    <mergeCell ref="Q5:R6"/>
    <mergeCell ref="V7:W7"/>
    <mergeCell ref="A8:A12"/>
    <mergeCell ref="A13:A16"/>
    <mergeCell ref="A17:A20"/>
    <mergeCell ref="V17:V20"/>
    <mergeCell ref="A38:W38"/>
    <mergeCell ref="A25:A28"/>
    <mergeCell ref="A29:A33"/>
    <mergeCell ref="A34:B34"/>
    <mergeCell ref="P34:P37"/>
    <mergeCell ref="R34:R37"/>
    <mergeCell ref="T34:T37"/>
    <mergeCell ref="A35:B35"/>
    <mergeCell ref="A36:B36"/>
    <mergeCell ref="A37:B3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2" orientation="landscape" horizontalDpi="300" verticalDpi="300" r:id="rId1"/>
  <headerFooter>
    <oddFooter>&amp;C&amp;"Times New Roman,Normál"Az adatbázis a vadgazdálkodási egységek 99,93%-ának adatait tartalmazza (1448/1449 VGE)
Országos Vadgazdálkodási Adattár - 2023.09.13.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  <pageSetUpPr fitToPage="1"/>
  </sheetPr>
  <dimension ref="A1:W30"/>
  <sheetViews>
    <sheetView zoomScaleNormal="100" zoomScalePageLayoutView="60" workbookViewId="0">
      <selection sqref="A1:V1"/>
    </sheetView>
  </sheetViews>
  <sheetFormatPr defaultColWidth="8" defaultRowHeight="12.75" x14ac:dyDescent="0.2"/>
  <cols>
    <col min="1" max="1" width="19.25" style="1" customWidth="1"/>
    <col min="2" max="22" width="6.75" style="1" customWidth="1"/>
    <col min="23" max="23" width="3.5" style="1" customWidth="1"/>
    <col min="24" max="24" width="4.25" style="1" customWidth="1"/>
    <col min="25" max="25" width="4.5" style="1" customWidth="1"/>
    <col min="26" max="26" width="5" style="1" customWidth="1"/>
    <col min="27" max="27" width="6.625" style="1" customWidth="1"/>
    <col min="28" max="28" width="6" style="1" customWidth="1"/>
    <col min="29" max="16384" width="8" style="1"/>
  </cols>
  <sheetData>
    <row r="1" spans="1:23" ht="18.75" x14ac:dyDescent="0.2">
      <c r="A1" s="679" t="s">
        <v>44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</row>
    <row r="2" spans="1:23" ht="18.75" x14ac:dyDescent="0.2">
      <c r="A2" s="679" t="s">
        <v>136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</row>
    <row r="3" spans="1:23" ht="13.5" thickBo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3" ht="19.5" customHeight="1" thickBot="1" x14ac:dyDescent="0.25">
      <c r="A4" s="691" t="s">
        <v>134</v>
      </c>
      <c r="B4" s="688" t="s">
        <v>47</v>
      </c>
      <c r="C4" s="688"/>
      <c r="D4" s="688"/>
      <c r="E4" s="688"/>
      <c r="F4" s="688"/>
      <c r="G4" s="593" t="s">
        <v>110</v>
      </c>
      <c r="H4" s="688" t="s">
        <v>48</v>
      </c>
      <c r="I4" s="688"/>
      <c r="J4" s="688"/>
      <c r="K4" s="688"/>
      <c r="L4" s="593" t="s">
        <v>111</v>
      </c>
      <c r="M4" s="688" t="s">
        <v>49</v>
      </c>
      <c r="N4" s="688"/>
      <c r="O4" s="688"/>
      <c r="P4" s="688"/>
      <c r="Q4" s="593" t="s">
        <v>112</v>
      </c>
      <c r="R4" s="688" t="s">
        <v>113</v>
      </c>
      <c r="S4" s="688"/>
      <c r="T4" s="688"/>
      <c r="U4" s="688"/>
      <c r="V4" s="593" t="s">
        <v>114</v>
      </c>
    </row>
    <row r="5" spans="1:23" ht="19.5" customHeight="1" thickBot="1" x14ac:dyDescent="0.25">
      <c r="A5" s="691"/>
      <c r="B5" s="26" t="s">
        <v>21</v>
      </c>
      <c r="C5" s="27" t="s">
        <v>22</v>
      </c>
      <c r="D5" s="27" t="s">
        <v>105</v>
      </c>
      <c r="E5" s="27" t="s">
        <v>23</v>
      </c>
      <c r="F5" s="425" t="s">
        <v>50</v>
      </c>
      <c r="G5" s="594" t="s">
        <v>115</v>
      </c>
      <c r="H5" s="26" t="s">
        <v>21</v>
      </c>
      <c r="I5" s="595" t="s">
        <v>106</v>
      </c>
      <c r="J5" s="27" t="s">
        <v>23</v>
      </c>
      <c r="K5" s="425" t="s">
        <v>50</v>
      </c>
      <c r="L5" s="594" t="s">
        <v>116</v>
      </c>
      <c r="M5" s="26" t="s">
        <v>27</v>
      </c>
      <c r="N5" s="27" t="s">
        <v>28</v>
      </c>
      <c r="O5" s="27" t="s">
        <v>29</v>
      </c>
      <c r="P5" s="425" t="s">
        <v>50</v>
      </c>
      <c r="Q5" s="594" t="s">
        <v>117</v>
      </c>
      <c r="R5" s="26" t="s">
        <v>31</v>
      </c>
      <c r="S5" s="595" t="s">
        <v>108</v>
      </c>
      <c r="T5" s="27" t="s">
        <v>33</v>
      </c>
      <c r="U5" s="425" t="s">
        <v>50</v>
      </c>
      <c r="V5" s="594" t="s">
        <v>117</v>
      </c>
    </row>
    <row r="6" spans="1:23" ht="19.5" customHeight="1" x14ac:dyDescent="0.2">
      <c r="A6" s="29" t="s">
        <v>51</v>
      </c>
      <c r="B6" s="30">
        <v>1595</v>
      </c>
      <c r="C6" s="31">
        <v>1640</v>
      </c>
      <c r="D6" s="32">
        <v>769</v>
      </c>
      <c r="E6" s="32">
        <v>1672</v>
      </c>
      <c r="F6" s="33">
        <f t="shared" ref="F6:F24" si="0">B6+C6+D6+E6</f>
        <v>5676</v>
      </c>
      <c r="G6" s="596">
        <v>143</v>
      </c>
      <c r="H6" s="34">
        <v>139</v>
      </c>
      <c r="I6" s="34">
        <v>195</v>
      </c>
      <c r="J6" s="35">
        <v>151</v>
      </c>
      <c r="K6" s="33">
        <f t="shared" ref="K6:K24" si="1">J6+I6+H6</f>
        <v>485</v>
      </c>
      <c r="L6" s="596">
        <v>10</v>
      </c>
      <c r="M6" s="34">
        <v>1114</v>
      </c>
      <c r="N6" s="34">
        <v>589</v>
      </c>
      <c r="O6" s="35">
        <v>400</v>
      </c>
      <c r="P6" s="36">
        <f t="shared" ref="P6:P24" si="2">O6+N6+M6</f>
        <v>2103</v>
      </c>
      <c r="Q6" s="596">
        <v>372</v>
      </c>
      <c r="R6" s="34">
        <v>4</v>
      </c>
      <c r="S6" s="34">
        <v>5</v>
      </c>
      <c r="T6" s="34">
        <v>0</v>
      </c>
      <c r="U6" s="36">
        <f t="shared" ref="U6:U24" si="3">T6+S6+R6</f>
        <v>9</v>
      </c>
      <c r="V6" s="596">
        <v>0</v>
      </c>
    </row>
    <row r="7" spans="1:23" ht="19.5" customHeight="1" x14ac:dyDescent="0.2">
      <c r="A7" s="29" t="s">
        <v>52</v>
      </c>
      <c r="B7" s="38">
        <v>846</v>
      </c>
      <c r="C7" s="39">
        <v>996</v>
      </c>
      <c r="D7" s="40">
        <v>427</v>
      </c>
      <c r="E7" s="40">
        <v>1051</v>
      </c>
      <c r="F7" s="36">
        <f t="shared" si="0"/>
        <v>3320</v>
      </c>
      <c r="G7" s="597">
        <v>56</v>
      </c>
      <c r="H7" s="39">
        <v>369</v>
      </c>
      <c r="I7" s="39">
        <v>341</v>
      </c>
      <c r="J7" s="40">
        <v>309</v>
      </c>
      <c r="K7" s="36">
        <f t="shared" si="1"/>
        <v>1019</v>
      </c>
      <c r="L7" s="597">
        <v>34</v>
      </c>
      <c r="M7" s="39">
        <v>3390</v>
      </c>
      <c r="N7" s="39">
        <v>2736</v>
      </c>
      <c r="O7" s="40">
        <v>2775</v>
      </c>
      <c r="P7" s="36">
        <f t="shared" si="2"/>
        <v>8901</v>
      </c>
      <c r="Q7" s="597">
        <v>1237</v>
      </c>
      <c r="R7" s="39">
        <v>1</v>
      </c>
      <c r="S7" s="39">
        <v>3</v>
      </c>
      <c r="T7" s="39">
        <v>0</v>
      </c>
      <c r="U7" s="36">
        <f t="shared" si="3"/>
        <v>4</v>
      </c>
      <c r="V7" s="597">
        <v>0</v>
      </c>
    </row>
    <row r="8" spans="1:23" ht="19.5" customHeight="1" x14ac:dyDescent="0.2">
      <c r="A8" s="29" t="s">
        <v>53</v>
      </c>
      <c r="B8" s="38">
        <v>47</v>
      </c>
      <c r="C8" s="39">
        <v>42</v>
      </c>
      <c r="D8" s="40">
        <v>64</v>
      </c>
      <c r="E8" s="40">
        <v>45</v>
      </c>
      <c r="F8" s="36">
        <f t="shared" si="0"/>
        <v>198</v>
      </c>
      <c r="G8" s="597">
        <v>9</v>
      </c>
      <c r="H8" s="39">
        <v>446</v>
      </c>
      <c r="I8" s="39">
        <v>820</v>
      </c>
      <c r="J8" s="40">
        <v>613</v>
      </c>
      <c r="K8" s="36">
        <f t="shared" si="1"/>
        <v>1879</v>
      </c>
      <c r="L8" s="597">
        <v>52</v>
      </c>
      <c r="M8" s="39">
        <v>3468</v>
      </c>
      <c r="N8" s="39">
        <v>2902</v>
      </c>
      <c r="O8" s="40">
        <v>2621</v>
      </c>
      <c r="P8" s="36">
        <f t="shared" si="2"/>
        <v>8991</v>
      </c>
      <c r="Q8" s="597">
        <v>2387</v>
      </c>
      <c r="R8" s="39">
        <v>3</v>
      </c>
      <c r="S8" s="39">
        <v>4</v>
      </c>
      <c r="T8" s="39">
        <v>1</v>
      </c>
      <c r="U8" s="36">
        <f t="shared" si="3"/>
        <v>8</v>
      </c>
      <c r="V8" s="597">
        <v>0</v>
      </c>
    </row>
    <row r="9" spans="1:23" ht="19.5" customHeight="1" x14ac:dyDescent="0.2">
      <c r="A9" s="29" t="s">
        <v>54</v>
      </c>
      <c r="B9" s="38">
        <v>1443</v>
      </c>
      <c r="C9" s="39">
        <v>866</v>
      </c>
      <c r="D9" s="40">
        <v>1552</v>
      </c>
      <c r="E9" s="40">
        <v>1961</v>
      </c>
      <c r="F9" s="36">
        <f t="shared" si="0"/>
        <v>5822</v>
      </c>
      <c r="G9" s="597">
        <v>172</v>
      </c>
      <c r="H9" s="39">
        <v>43</v>
      </c>
      <c r="I9" s="39">
        <v>49</v>
      </c>
      <c r="J9" s="40">
        <v>32</v>
      </c>
      <c r="K9" s="36">
        <f t="shared" si="1"/>
        <v>124</v>
      </c>
      <c r="L9" s="597">
        <v>1</v>
      </c>
      <c r="M9" s="39">
        <v>2908</v>
      </c>
      <c r="N9" s="39">
        <v>2829</v>
      </c>
      <c r="O9" s="40">
        <v>2653</v>
      </c>
      <c r="P9" s="36">
        <f t="shared" si="2"/>
        <v>8390</v>
      </c>
      <c r="Q9" s="597">
        <v>586</v>
      </c>
      <c r="R9" s="39">
        <v>91</v>
      </c>
      <c r="S9" s="39">
        <v>80</v>
      </c>
      <c r="T9" s="39">
        <v>80</v>
      </c>
      <c r="U9" s="36">
        <f t="shared" si="3"/>
        <v>251</v>
      </c>
      <c r="V9" s="597">
        <v>79</v>
      </c>
    </row>
    <row r="10" spans="1:23" ht="19.5" customHeight="1" x14ac:dyDescent="0.2">
      <c r="A10" s="29" t="s">
        <v>118</v>
      </c>
      <c r="B10" s="38">
        <v>19</v>
      </c>
      <c r="C10" s="39">
        <v>18</v>
      </c>
      <c r="D10" s="40">
        <v>10</v>
      </c>
      <c r="E10" s="40">
        <v>12</v>
      </c>
      <c r="F10" s="36">
        <f t="shared" si="0"/>
        <v>59</v>
      </c>
      <c r="G10" s="597">
        <v>1</v>
      </c>
      <c r="H10" s="39">
        <v>135</v>
      </c>
      <c r="I10" s="39">
        <v>80</v>
      </c>
      <c r="J10" s="40">
        <v>122</v>
      </c>
      <c r="K10" s="36">
        <f t="shared" si="1"/>
        <v>337</v>
      </c>
      <c r="L10" s="597">
        <v>22</v>
      </c>
      <c r="M10" s="39">
        <v>3570</v>
      </c>
      <c r="N10" s="39">
        <v>2204</v>
      </c>
      <c r="O10" s="40">
        <v>2004</v>
      </c>
      <c r="P10" s="36">
        <f t="shared" si="2"/>
        <v>7778</v>
      </c>
      <c r="Q10" s="597">
        <v>1289</v>
      </c>
      <c r="R10" s="39">
        <v>17</v>
      </c>
      <c r="S10" s="39">
        <v>23</v>
      </c>
      <c r="T10" s="39">
        <v>10</v>
      </c>
      <c r="U10" s="36">
        <f t="shared" si="3"/>
        <v>50</v>
      </c>
      <c r="V10" s="597">
        <v>0</v>
      </c>
    </row>
    <row r="11" spans="1:23" ht="19.5" customHeight="1" x14ac:dyDescent="0.2">
      <c r="A11" s="29" t="s">
        <v>56</v>
      </c>
      <c r="B11" s="41">
        <v>584</v>
      </c>
      <c r="C11" s="39">
        <v>627</v>
      </c>
      <c r="D11" s="40">
        <v>473</v>
      </c>
      <c r="E11" s="42">
        <v>626</v>
      </c>
      <c r="F11" s="36">
        <f t="shared" si="0"/>
        <v>2310</v>
      </c>
      <c r="G11" s="597">
        <v>102</v>
      </c>
      <c r="H11" s="39">
        <v>196</v>
      </c>
      <c r="I11" s="39">
        <v>436</v>
      </c>
      <c r="J11" s="39">
        <v>243</v>
      </c>
      <c r="K11" s="36">
        <f t="shared" si="1"/>
        <v>875</v>
      </c>
      <c r="L11" s="42">
        <v>61</v>
      </c>
      <c r="M11" s="39">
        <v>1493</v>
      </c>
      <c r="N11" s="39">
        <v>1492</v>
      </c>
      <c r="O11" s="39">
        <v>1035</v>
      </c>
      <c r="P11" s="36">
        <f t="shared" si="2"/>
        <v>4020</v>
      </c>
      <c r="Q11" s="597">
        <v>486</v>
      </c>
      <c r="R11" s="39">
        <v>73</v>
      </c>
      <c r="S11" s="39">
        <v>68</v>
      </c>
      <c r="T11" s="45">
        <v>55</v>
      </c>
      <c r="U11" s="46">
        <f t="shared" si="3"/>
        <v>196</v>
      </c>
      <c r="V11" s="598">
        <v>16</v>
      </c>
    </row>
    <row r="12" spans="1:23" ht="19.5" customHeight="1" x14ac:dyDescent="0.2">
      <c r="A12" s="29" t="s">
        <v>57</v>
      </c>
      <c r="B12" s="38">
        <v>1281</v>
      </c>
      <c r="C12" s="39">
        <v>1816</v>
      </c>
      <c r="D12" s="40">
        <v>914</v>
      </c>
      <c r="E12" s="40">
        <v>2079</v>
      </c>
      <c r="F12" s="36">
        <f t="shared" si="0"/>
        <v>6090</v>
      </c>
      <c r="G12" s="597">
        <v>104</v>
      </c>
      <c r="H12" s="39">
        <v>121</v>
      </c>
      <c r="I12" s="39">
        <v>305</v>
      </c>
      <c r="J12" s="40">
        <v>289</v>
      </c>
      <c r="K12" s="36">
        <f t="shared" si="1"/>
        <v>715</v>
      </c>
      <c r="L12" s="597">
        <v>51</v>
      </c>
      <c r="M12" s="39">
        <v>3044</v>
      </c>
      <c r="N12" s="39">
        <v>2479</v>
      </c>
      <c r="O12" s="40">
        <v>2353</v>
      </c>
      <c r="P12" s="36">
        <f t="shared" si="2"/>
        <v>7876</v>
      </c>
      <c r="Q12" s="597">
        <v>385</v>
      </c>
      <c r="R12" s="39">
        <v>5</v>
      </c>
      <c r="S12" s="39">
        <v>0</v>
      </c>
      <c r="T12" s="39">
        <v>1</v>
      </c>
      <c r="U12" s="36">
        <f t="shared" si="3"/>
        <v>6</v>
      </c>
      <c r="V12" s="597">
        <v>0</v>
      </c>
    </row>
    <row r="13" spans="1:23" ht="19.5" customHeight="1" x14ac:dyDescent="0.2">
      <c r="A13" s="29" t="s">
        <v>58</v>
      </c>
      <c r="B13" s="38">
        <v>81</v>
      </c>
      <c r="C13" s="39">
        <v>50</v>
      </c>
      <c r="D13" s="40">
        <v>33</v>
      </c>
      <c r="E13" s="40">
        <v>41</v>
      </c>
      <c r="F13" s="36">
        <f t="shared" si="0"/>
        <v>205</v>
      </c>
      <c r="G13" s="597">
        <v>4</v>
      </c>
      <c r="H13" s="39">
        <v>531</v>
      </c>
      <c r="I13" s="39">
        <v>479</v>
      </c>
      <c r="J13" s="40">
        <v>452</v>
      </c>
      <c r="K13" s="36">
        <f t="shared" si="1"/>
        <v>1462</v>
      </c>
      <c r="L13" s="597">
        <v>23</v>
      </c>
      <c r="M13" s="39">
        <v>2518</v>
      </c>
      <c r="N13" s="39">
        <v>2265</v>
      </c>
      <c r="O13" s="40">
        <v>2198</v>
      </c>
      <c r="P13" s="36">
        <f t="shared" si="2"/>
        <v>6981</v>
      </c>
      <c r="Q13" s="597">
        <v>1083</v>
      </c>
      <c r="R13" s="39">
        <v>0</v>
      </c>
      <c r="S13" s="39">
        <v>0</v>
      </c>
      <c r="T13" s="39">
        <v>0</v>
      </c>
      <c r="U13" s="36">
        <f t="shared" si="3"/>
        <v>0</v>
      </c>
      <c r="V13" s="597">
        <v>0</v>
      </c>
    </row>
    <row r="14" spans="1:23" ht="19.5" customHeight="1" x14ac:dyDescent="0.2">
      <c r="A14" s="29" t="s">
        <v>59</v>
      </c>
      <c r="B14" s="38">
        <v>1063</v>
      </c>
      <c r="C14" s="39">
        <v>1040</v>
      </c>
      <c r="D14" s="40">
        <v>1102</v>
      </c>
      <c r="E14" s="40">
        <v>1762</v>
      </c>
      <c r="F14" s="36">
        <f t="shared" si="0"/>
        <v>4967</v>
      </c>
      <c r="G14" s="597">
        <v>135</v>
      </c>
      <c r="H14" s="39">
        <v>36</v>
      </c>
      <c r="I14" s="39">
        <v>42</v>
      </c>
      <c r="J14" s="40">
        <v>68</v>
      </c>
      <c r="K14" s="36">
        <f t="shared" si="1"/>
        <v>146</v>
      </c>
      <c r="L14" s="597">
        <v>6</v>
      </c>
      <c r="M14" s="39">
        <v>1640</v>
      </c>
      <c r="N14" s="39">
        <v>1439</v>
      </c>
      <c r="O14" s="40">
        <v>1311</v>
      </c>
      <c r="P14" s="36">
        <f t="shared" si="2"/>
        <v>4390</v>
      </c>
      <c r="Q14" s="597">
        <v>577</v>
      </c>
      <c r="R14" s="39">
        <v>265</v>
      </c>
      <c r="S14" s="39">
        <v>248</v>
      </c>
      <c r="T14" s="39">
        <v>280</v>
      </c>
      <c r="U14" s="36">
        <f t="shared" si="3"/>
        <v>793</v>
      </c>
      <c r="V14" s="597">
        <v>23</v>
      </c>
      <c r="W14" s="599"/>
    </row>
    <row r="15" spans="1:23" ht="19.5" customHeight="1" x14ac:dyDescent="0.2">
      <c r="A15" s="29" t="s">
        <v>60</v>
      </c>
      <c r="B15" s="38">
        <v>791</v>
      </c>
      <c r="C15" s="39">
        <v>789</v>
      </c>
      <c r="D15" s="40">
        <v>639</v>
      </c>
      <c r="E15" s="40">
        <v>981</v>
      </c>
      <c r="F15" s="36">
        <f t="shared" si="0"/>
        <v>3200</v>
      </c>
      <c r="G15" s="597">
        <v>116</v>
      </c>
      <c r="H15" s="39">
        <v>228</v>
      </c>
      <c r="I15" s="39">
        <v>471</v>
      </c>
      <c r="J15" s="40">
        <v>411</v>
      </c>
      <c r="K15" s="36">
        <f t="shared" si="1"/>
        <v>1110</v>
      </c>
      <c r="L15" s="597">
        <v>23</v>
      </c>
      <c r="M15" s="39">
        <v>791</v>
      </c>
      <c r="N15" s="39">
        <v>701</v>
      </c>
      <c r="O15" s="40">
        <v>573</v>
      </c>
      <c r="P15" s="36">
        <f t="shared" si="2"/>
        <v>2065</v>
      </c>
      <c r="Q15" s="597">
        <v>339</v>
      </c>
      <c r="R15" s="39">
        <v>248</v>
      </c>
      <c r="S15" s="39">
        <v>342</v>
      </c>
      <c r="T15" s="39">
        <v>201</v>
      </c>
      <c r="U15" s="36">
        <f t="shared" si="3"/>
        <v>791</v>
      </c>
      <c r="V15" s="597">
        <v>10</v>
      </c>
    </row>
    <row r="16" spans="1:23" ht="19.5" customHeight="1" x14ac:dyDescent="0.2">
      <c r="A16" s="29" t="s">
        <v>61</v>
      </c>
      <c r="B16" s="38">
        <v>1080</v>
      </c>
      <c r="C16" s="39">
        <v>1481</v>
      </c>
      <c r="D16" s="40">
        <v>1237</v>
      </c>
      <c r="E16" s="40">
        <v>1973</v>
      </c>
      <c r="F16" s="36">
        <f t="shared" si="0"/>
        <v>5771</v>
      </c>
      <c r="G16" s="597">
        <v>125</v>
      </c>
      <c r="H16" s="39">
        <v>228</v>
      </c>
      <c r="I16" s="39">
        <v>666</v>
      </c>
      <c r="J16" s="40">
        <v>594</v>
      </c>
      <c r="K16" s="36">
        <f t="shared" si="1"/>
        <v>1488</v>
      </c>
      <c r="L16" s="597">
        <v>74</v>
      </c>
      <c r="M16" s="39">
        <v>913</v>
      </c>
      <c r="N16" s="39">
        <v>1067</v>
      </c>
      <c r="O16" s="40">
        <v>856</v>
      </c>
      <c r="P16" s="36">
        <f t="shared" si="2"/>
        <v>2836</v>
      </c>
      <c r="Q16" s="597">
        <v>219</v>
      </c>
      <c r="R16" s="39">
        <v>150</v>
      </c>
      <c r="S16" s="39">
        <v>175</v>
      </c>
      <c r="T16" s="39">
        <v>162</v>
      </c>
      <c r="U16" s="36">
        <f t="shared" si="3"/>
        <v>487</v>
      </c>
      <c r="V16" s="597">
        <v>31</v>
      </c>
    </row>
    <row r="17" spans="1:22" ht="19.5" customHeight="1" x14ac:dyDescent="0.2">
      <c r="A17" s="29" t="s">
        <v>62</v>
      </c>
      <c r="B17" s="38">
        <v>666</v>
      </c>
      <c r="C17" s="39">
        <v>749</v>
      </c>
      <c r="D17" s="40">
        <v>693</v>
      </c>
      <c r="E17" s="40">
        <v>1229</v>
      </c>
      <c r="F17" s="36">
        <f t="shared" si="0"/>
        <v>3337</v>
      </c>
      <c r="G17" s="597">
        <v>55</v>
      </c>
      <c r="H17" s="39">
        <v>677</v>
      </c>
      <c r="I17" s="39">
        <v>1060</v>
      </c>
      <c r="J17" s="40">
        <v>1646</v>
      </c>
      <c r="K17" s="36">
        <f t="shared" si="1"/>
        <v>3383</v>
      </c>
      <c r="L17" s="597">
        <v>99</v>
      </c>
      <c r="M17" s="39">
        <v>2560</v>
      </c>
      <c r="N17" s="39">
        <v>2172</v>
      </c>
      <c r="O17" s="40">
        <v>2330</v>
      </c>
      <c r="P17" s="36">
        <f t="shared" si="2"/>
        <v>7062</v>
      </c>
      <c r="Q17" s="597">
        <v>665</v>
      </c>
      <c r="R17" s="39">
        <v>184</v>
      </c>
      <c r="S17" s="39">
        <v>211</v>
      </c>
      <c r="T17" s="39">
        <v>173</v>
      </c>
      <c r="U17" s="36">
        <f t="shared" si="3"/>
        <v>568</v>
      </c>
      <c r="V17" s="597">
        <v>7</v>
      </c>
    </row>
    <row r="18" spans="1:22" ht="19.5" customHeight="1" x14ac:dyDescent="0.2">
      <c r="A18" s="29" t="s">
        <v>63</v>
      </c>
      <c r="B18" s="38">
        <v>2266</v>
      </c>
      <c r="C18" s="39">
        <v>2951</v>
      </c>
      <c r="D18" s="40">
        <v>1570</v>
      </c>
      <c r="E18" s="40">
        <v>2853</v>
      </c>
      <c r="F18" s="36">
        <f t="shared" si="0"/>
        <v>9640</v>
      </c>
      <c r="G18" s="597">
        <v>158</v>
      </c>
      <c r="H18" s="39">
        <v>329</v>
      </c>
      <c r="I18" s="39">
        <v>675</v>
      </c>
      <c r="J18" s="40">
        <v>241</v>
      </c>
      <c r="K18" s="36">
        <f t="shared" si="1"/>
        <v>1245</v>
      </c>
      <c r="L18" s="597">
        <v>29</v>
      </c>
      <c r="M18" s="39">
        <v>1338</v>
      </c>
      <c r="N18" s="39">
        <v>1021</v>
      </c>
      <c r="O18" s="40">
        <v>684</v>
      </c>
      <c r="P18" s="36">
        <f t="shared" si="2"/>
        <v>3043</v>
      </c>
      <c r="Q18" s="597">
        <v>263</v>
      </c>
      <c r="R18" s="39">
        <v>17</v>
      </c>
      <c r="S18" s="39">
        <v>17</v>
      </c>
      <c r="T18" s="39">
        <v>5</v>
      </c>
      <c r="U18" s="36">
        <f t="shared" si="3"/>
        <v>39</v>
      </c>
      <c r="V18" s="597">
        <v>1</v>
      </c>
    </row>
    <row r="19" spans="1:22" ht="19.5" customHeight="1" x14ac:dyDescent="0.2">
      <c r="A19" s="29" t="s">
        <v>64</v>
      </c>
      <c r="B19" s="38">
        <v>467</v>
      </c>
      <c r="C19" s="39">
        <v>371</v>
      </c>
      <c r="D19" s="40">
        <v>444</v>
      </c>
      <c r="E19" s="40">
        <v>610</v>
      </c>
      <c r="F19" s="36">
        <f t="shared" si="0"/>
        <v>1892</v>
      </c>
      <c r="G19" s="597">
        <v>37</v>
      </c>
      <c r="H19" s="39">
        <v>448</v>
      </c>
      <c r="I19" s="39">
        <v>497</v>
      </c>
      <c r="J19" s="40">
        <v>481</v>
      </c>
      <c r="K19" s="36">
        <f t="shared" si="1"/>
        <v>1426</v>
      </c>
      <c r="L19" s="597">
        <v>57</v>
      </c>
      <c r="M19" s="39">
        <v>3556</v>
      </c>
      <c r="N19" s="39">
        <v>2233</v>
      </c>
      <c r="O19" s="40">
        <v>2705</v>
      </c>
      <c r="P19" s="36">
        <f t="shared" si="2"/>
        <v>8494</v>
      </c>
      <c r="Q19" s="597">
        <v>598</v>
      </c>
      <c r="R19" s="39">
        <v>40</v>
      </c>
      <c r="S19" s="39">
        <v>54</v>
      </c>
      <c r="T19" s="39">
        <v>20</v>
      </c>
      <c r="U19" s="36">
        <f t="shared" si="3"/>
        <v>114</v>
      </c>
      <c r="V19" s="597">
        <v>0</v>
      </c>
    </row>
    <row r="20" spans="1:22" ht="19.5" customHeight="1" x14ac:dyDescent="0.2">
      <c r="A20" s="29" t="s">
        <v>65</v>
      </c>
      <c r="B20" s="38">
        <v>9</v>
      </c>
      <c r="C20" s="39">
        <v>1</v>
      </c>
      <c r="D20" s="40">
        <v>0</v>
      </c>
      <c r="E20" s="40">
        <v>0</v>
      </c>
      <c r="F20" s="36">
        <f t="shared" si="0"/>
        <v>10</v>
      </c>
      <c r="G20" s="597">
        <v>1</v>
      </c>
      <c r="H20" s="39">
        <v>29</v>
      </c>
      <c r="I20" s="39">
        <v>34</v>
      </c>
      <c r="J20" s="40">
        <v>34</v>
      </c>
      <c r="K20" s="36">
        <f t="shared" si="1"/>
        <v>97</v>
      </c>
      <c r="L20" s="597">
        <v>0</v>
      </c>
      <c r="M20" s="39">
        <v>2976</v>
      </c>
      <c r="N20" s="39">
        <v>2598</v>
      </c>
      <c r="O20" s="40">
        <v>2288</v>
      </c>
      <c r="P20" s="36">
        <f t="shared" si="2"/>
        <v>7862</v>
      </c>
      <c r="Q20" s="597">
        <v>584</v>
      </c>
      <c r="R20" s="39">
        <v>0</v>
      </c>
      <c r="S20" s="39">
        <v>0</v>
      </c>
      <c r="T20" s="39">
        <v>0</v>
      </c>
      <c r="U20" s="36">
        <f t="shared" si="3"/>
        <v>0</v>
      </c>
      <c r="V20" s="597">
        <v>0</v>
      </c>
    </row>
    <row r="21" spans="1:22" ht="19.5" customHeight="1" x14ac:dyDescent="0.2">
      <c r="A21" s="29" t="s">
        <v>66</v>
      </c>
      <c r="B21" s="38">
        <v>947</v>
      </c>
      <c r="C21" s="39">
        <v>1301</v>
      </c>
      <c r="D21" s="40">
        <v>639</v>
      </c>
      <c r="E21" s="40">
        <v>1287</v>
      </c>
      <c r="F21" s="36">
        <f t="shared" si="0"/>
        <v>4174</v>
      </c>
      <c r="G21" s="597">
        <v>72</v>
      </c>
      <c r="H21" s="39">
        <v>578</v>
      </c>
      <c r="I21" s="39">
        <v>1609</v>
      </c>
      <c r="J21" s="40">
        <v>1038</v>
      </c>
      <c r="K21" s="36">
        <f t="shared" si="1"/>
        <v>3225</v>
      </c>
      <c r="L21" s="597">
        <v>92</v>
      </c>
      <c r="M21" s="39">
        <v>1515</v>
      </c>
      <c r="N21" s="39">
        <v>1553</v>
      </c>
      <c r="O21" s="40">
        <v>1146</v>
      </c>
      <c r="P21" s="36">
        <f t="shared" si="2"/>
        <v>4214</v>
      </c>
      <c r="Q21" s="597">
        <v>294</v>
      </c>
      <c r="R21" s="39">
        <v>1</v>
      </c>
      <c r="S21" s="39">
        <v>0</v>
      </c>
      <c r="T21" s="39">
        <v>0</v>
      </c>
      <c r="U21" s="36">
        <f t="shared" si="3"/>
        <v>1</v>
      </c>
      <c r="V21" s="597">
        <v>0</v>
      </c>
    </row>
    <row r="22" spans="1:22" ht="19.5" customHeight="1" x14ac:dyDescent="0.2">
      <c r="A22" s="29" t="s">
        <v>67</v>
      </c>
      <c r="B22" s="38">
        <v>1547</v>
      </c>
      <c r="C22" s="39">
        <v>2127</v>
      </c>
      <c r="D22" s="40">
        <v>847</v>
      </c>
      <c r="E22" s="40">
        <v>1919</v>
      </c>
      <c r="F22" s="36">
        <f t="shared" si="0"/>
        <v>6440</v>
      </c>
      <c r="G22" s="597">
        <v>256</v>
      </c>
      <c r="H22" s="39">
        <v>74</v>
      </c>
      <c r="I22" s="39">
        <v>112</v>
      </c>
      <c r="J22" s="40">
        <v>110</v>
      </c>
      <c r="K22" s="36">
        <f t="shared" si="1"/>
        <v>296</v>
      </c>
      <c r="L22" s="597">
        <v>15</v>
      </c>
      <c r="M22" s="39">
        <v>1968</v>
      </c>
      <c r="N22" s="39">
        <v>1635</v>
      </c>
      <c r="O22" s="40">
        <v>1160</v>
      </c>
      <c r="P22" s="36">
        <f t="shared" si="2"/>
        <v>4763</v>
      </c>
      <c r="Q22" s="597">
        <v>769</v>
      </c>
      <c r="R22" s="39">
        <v>5</v>
      </c>
      <c r="S22" s="39">
        <v>2</v>
      </c>
      <c r="T22" s="39">
        <v>5</v>
      </c>
      <c r="U22" s="36">
        <f t="shared" si="3"/>
        <v>12</v>
      </c>
      <c r="V22" s="597">
        <v>0</v>
      </c>
    </row>
    <row r="23" spans="1:22" ht="19.5" customHeight="1" x14ac:dyDescent="0.2">
      <c r="A23" s="29" t="s">
        <v>68</v>
      </c>
      <c r="B23" s="38">
        <v>2261</v>
      </c>
      <c r="C23" s="39">
        <v>2505</v>
      </c>
      <c r="D23" s="40">
        <v>1649</v>
      </c>
      <c r="E23" s="40">
        <v>2874</v>
      </c>
      <c r="F23" s="36">
        <f t="shared" si="0"/>
        <v>9289</v>
      </c>
      <c r="G23" s="597">
        <v>150</v>
      </c>
      <c r="H23" s="39">
        <v>237</v>
      </c>
      <c r="I23" s="39">
        <v>515</v>
      </c>
      <c r="J23" s="45">
        <v>426</v>
      </c>
      <c r="K23" s="36">
        <f t="shared" si="1"/>
        <v>1178</v>
      </c>
      <c r="L23" s="597">
        <v>20</v>
      </c>
      <c r="M23" s="39">
        <v>1814</v>
      </c>
      <c r="N23" s="39">
        <v>1763</v>
      </c>
      <c r="O23" s="40">
        <v>1311</v>
      </c>
      <c r="P23" s="36">
        <f t="shared" si="2"/>
        <v>4888</v>
      </c>
      <c r="Q23" s="597">
        <v>376</v>
      </c>
      <c r="R23" s="39">
        <v>186</v>
      </c>
      <c r="S23" s="39">
        <v>222</v>
      </c>
      <c r="T23" s="39">
        <v>132</v>
      </c>
      <c r="U23" s="36">
        <f t="shared" si="3"/>
        <v>540</v>
      </c>
      <c r="V23" s="597">
        <v>15</v>
      </c>
    </row>
    <row r="24" spans="1:22" ht="19.5" customHeight="1" thickBot="1" x14ac:dyDescent="0.25">
      <c r="A24" s="29" t="s">
        <v>69</v>
      </c>
      <c r="B24" s="47">
        <v>2080</v>
      </c>
      <c r="C24" s="48">
        <v>2300</v>
      </c>
      <c r="D24" s="49">
        <v>1194</v>
      </c>
      <c r="E24" s="49">
        <v>3167</v>
      </c>
      <c r="F24" s="50">
        <f t="shared" si="0"/>
        <v>8741</v>
      </c>
      <c r="G24" s="600">
        <v>181</v>
      </c>
      <c r="H24" s="51">
        <v>51</v>
      </c>
      <c r="I24" s="51">
        <v>50</v>
      </c>
      <c r="J24" s="52">
        <v>47</v>
      </c>
      <c r="K24" s="36">
        <f t="shared" si="1"/>
        <v>148</v>
      </c>
      <c r="L24" s="600">
        <v>6</v>
      </c>
      <c r="M24" s="51">
        <v>1834</v>
      </c>
      <c r="N24" s="51">
        <v>1689</v>
      </c>
      <c r="O24" s="52">
        <v>1243</v>
      </c>
      <c r="P24" s="36">
        <f t="shared" si="2"/>
        <v>4766</v>
      </c>
      <c r="Q24" s="600">
        <v>403</v>
      </c>
      <c r="R24" s="51">
        <v>15</v>
      </c>
      <c r="S24" s="51">
        <v>7</v>
      </c>
      <c r="T24" s="51">
        <v>6</v>
      </c>
      <c r="U24" s="36">
        <f t="shared" si="3"/>
        <v>28</v>
      </c>
      <c r="V24" s="601">
        <v>7</v>
      </c>
    </row>
    <row r="25" spans="1:22" ht="19.5" customHeight="1" thickBot="1" x14ac:dyDescent="0.25">
      <c r="A25" s="53" t="s">
        <v>70</v>
      </c>
      <c r="B25" s="602">
        <f t="shared" ref="B25:V25" si="4">SUM(B6:B24)</f>
        <v>19073</v>
      </c>
      <c r="C25" s="603">
        <f t="shared" si="4"/>
        <v>21670</v>
      </c>
      <c r="D25" s="603">
        <f t="shared" si="4"/>
        <v>14256</v>
      </c>
      <c r="E25" s="603">
        <f t="shared" si="4"/>
        <v>26142</v>
      </c>
      <c r="F25" s="604">
        <f t="shared" si="4"/>
        <v>81141</v>
      </c>
      <c r="G25" s="604">
        <f t="shared" si="4"/>
        <v>1877</v>
      </c>
      <c r="H25" s="602">
        <f t="shared" si="4"/>
        <v>4895</v>
      </c>
      <c r="I25" s="603">
        <f t="shared" si="4"/>
        <v>8436</v>
      </c>
      <c r="J25" s="605">
        <f t="shared" si="4"/>
        <v>7307</v>
      </c>
      <c r="K25" s="604">
        <f t="shared" si="4"/>
        <v>20638</v>
      </c>
      <c r="L25" s="603">
        <f t="shared" si="4"/>
        <v>675</v>
      </c>
      <c r="M25" s="602">
        <f t="shared" si="4"/>
        <v>42410</v>
      </c>
      <c r="N25" s="603">
        <f t="shared" si="4"/>
        <v>35367</v>
      </c>
      <c r="O25" s="603">
        <f t="shared" si="4"/>
        <v>31646</v>
      </c>
      <c r="P25" s="604">
        <f t="shared" si="4"/>
        <v>109423</v>
      </c>
      <c r="Q25" s="603">
        <f t="shared" si="4"/>
        <v>12912</v>
      </c>
      <c r="R25" s="602">
        <f t="shared" si="4"/>
        <v>1305</v>
      </c>
      <c r="S25" s="603">
        <f t="shared" si="4"/>
        <v>1461</v>
      </c>
      <c r="T25" s="603">
        <f t="shared" si="4"/>
        <v>1131</v>
      </c>
      <c r="U25" s="604">
        <f t="shared" si="4"/>
        <v>3897</v>
      </c>
      <c r="V25" s="604">
        <f t="shared" si="4"/>
        <v>189</v>
      </c>
    </row>
    <row r="27" spans="1:22" x14ac:dyDescent="0.2">
      <c r="P27" s="15"/>
      <c r="Q27" s="15"/>
    </row>
    <row r="30" spans="1:22" x14ac:dyDescent="0.2">
      <c r="E30" s="606"/>
      <c r="F30" s="15"/>
      <c r="K30" s="15"/>
    </row>
  </sheetData>
  <mergeCells count="7">
    <mergeCell ref="A1:V1"/>
    <mergeCell ref="A2:V2"/>
    <mergeCell ref="A4:A5"/>
    <mergeCell ref="B4:F4"/>
    <mergeCell ref="H4:K4"/>
    <mergeCell ref="M4:P4"/>
    <mergeCell ref="R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horizontalDpi="300" verticalDpi="300" r:id="rId1"/>
  <headerFooter>
    <oddFooter>&amp;C&amp;"Times New Roman,Normál"Az adatbázis a vadgazdálkodási egységek 99,93%-ának adatait tartalmazza (1448/1449 VGE)
Országos Vadgazdálkodási Adattár - 2023.09.13.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IY49"/>
  <sheetViews>
    <sheetView zoomScale="85" zoomScaleNormal="85" zoomScalePageLayoutView="60" workbookViewId="0">
      <selection sqref="A1:W1"/>
    </sheetView>
  </sheetViews>
  <sheetFormatPr defaultColWidth="8" defaultRowHeight="12.75" x14ac:dyDescent="0.2"/>
  <cols>
    <col min="1" max="1" width="21.5" style="1" customWidth="1"/>
    <col min="2" max="6" width="6.875" style="1" customWidth="1"/>
    <col min="7" max="10" width="7" style="1" customWidth="1"/>
    <col min="11" max="11" width="8.375" style="1" customWidth="1"/>
    <col min="12" max="12" width="8.625" style="1" customWidth="1"/>
    <col min="13" max="13" width="6.625" style="1" customWidth="1"/>
    <col min="14" max="14" width="7.125" style="1" customWidth="1"/>
    <col min="15" max="16" width="8.5" style="1" customWidth="1"/>
    <col min="17" max="17" width="8.125" style="1" customWidth="1"/>
    <col min="18" max="18" width="7.5" style="1" customWidth="1"/>
    <col min="19" max="19" width="8.875" style="1" customWidth="1"/>
    <col min="20" max="20" width="9.875" style="1" customWidth="1"/>
    <col min="21" max="21" width="8" style="1"/>
    <col min="22" max="22" width="7.625" style="1" customWidth="1"/>
    <col min="23" max="24" width="8.125" style="1" customWidth="1"/>
    <col min="25" max="25" width="3.75" style="1" customWidth="1"/>
    <col min="26" max="259" width="7.5" style="1" customWidth="1"/>
    <col min="260" max="16384" width="8" style="1"/>
  </cols>
  <sheetData>
    <row r="1" spans="1:259" ht="18.75" x14ac:dyDescent="0.3">
      <c r="A1" s="679" t="s">
        <v>91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07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</row>
    <row r="2" spans="1:259" ht="18.75" x14ac:dyDescent="0.3">
      <c r="A2" s="679" t="s">
        <v>136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07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  <c r="IW2" s="58"/>
      <c r="IX2" s="58"/>
      <c r="IY2" s="58"/>
    </row>
    <row r="4" spans="1:259" ht="21" customHeight="1" thickBot="1" x14ac:dyDescent="0.25">
      <c r="A4" s="688" t="s">
        <v>134</v>
      </c>
      <c r="B4" s="688" t="s">
        <v>119</v>
      </c>
      <c r="C4" s="688"/>
      <c r="D4" s="688"/>
      <c r="E4" s="688"/>
      <c r="F4" s="690" t="s">
        <v>120</v>
      </c>
      <c r="G4" s="846" t="s">
        <v>121</v>
      </c>
      <c r="H4" s="846"/>
      <c r="I4" s="846"/>
      <c r="J4" s="846"/>
      <c r="K4" s="846"/>
      <c r="L4" s="690" t="s">
        <v>122</v>
      </c>
      <c r="M4" s="691" t="s">
        <v>39</v>
      </c>
      <c r="N4" s="691"/>
      <c r="O4" s="691"/>
      <c r="P4" s="847" t="s">
        <v>41</v>
      </c>
      <c r="Q4" s="847"/>
      <c r="R4" s="847"/>
      <c r="S4" s="847"/>
      <c r="T4" s="848" t="s">
        <v>125</v>
      </c>
      <c r="U4" s="848"/>
      <c r="V4" s="691" t="s">
        <v>109</v>
      </c>
      <c r="W4" s="691"/>
      <c r="X4" s="608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</row>
    <row r="5" spans="1:259" ht="13.5" thickBot="1" x14ac:dyDescent="0.25">
      <c r="A5" s="688"/>
      <c r="B5" s="609" t="s">
        <v>21</v>
      </c>
      <c r="C5" s="610" t="s">
        <v>106</v>
      </c>
      <c r="D5" s="611" t="s">
        <v>23</v>
      </c>
      <c r="E5" s="612" t="s">
        <v>50</v>
      </c>
      <c r="F5" s="690"/>
      <c r="G5" s="26" t="s">
        <v>35</v>
      </c>
      <c r="H5" s="27" t="s">
        <v>36</v>
      </c>
      <c r="I5" s="27" t="s">
        <v>37</v>
      </c>
      <c r="J5" s="59" t="s">
        <v>38</v>
      </c>
      <c r="K5" s="613" t="s">
        <v>50</v>
      </c>
      <c r="L5" s="690"/>
      <c r="M5" s="614" t="s">
        <v>72</v>
      </c>
      <c r="N5" s="62" t="s">
        <v>73</v>
      </c>
      <c r="O5" s="63" t="s">
        <v>74</v>
      </c>
      <c r="P5" s="615" t="s">
        <v>75</v>
      </c>
      <c r="Q5" s="61" t="s">
        <v>72</v>
      </c>
      <c r="R5" s="65" t="s">
        <v>73</v>
      </c>
      <c r="S5" s="66" t="s">
        <v>74</v>
      </c>
      <c r="T5" s="614" t="s">
        <v>75</v>
      </c>
      <c r="U5" s="63" t="s">
        <v>76</v>
      </c>
      <c r="V5" s="61" t="s">
        <v>75</v>
      </c>
      <c r="W5" s="63" t="s">
        <v>76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</row>
    <row r="6" spans="1:259" ht="21" customHeight="1" x14ac:dyDescent="0.2">
      <c r="A6" s="141" t="s">
        <v>51</v>
      </c>
      <c r="B6" s="616">
        <v>0</v>
      </c>
      <c r="C6" s="617">
        <v>0</v>
      </c>
      <c r="D6" s="618">
        <v>0</v>
      </c>
      <c r="E6" s="619">
        <f t="shared" ref="E6:E24" si="0">SUM(B6:D6)</f>
        <v>0</v>
      </c>
      <c r="F6" s="620">
        <v>0</v>
      </c>
      <c r="G6" s="621">
        <v>2008</v>
      </c>
      <c r="H6" s="622">
        <v>2129</v>
      </c>
      <c r="I6" s="622">
        <v>4527</v>
      </c>
      <c r="J6" s="623">
        <v>1448</v>
      </c>
      <c r="K6" s="624">
        <f t="shared" ref="K6:K24" si="1">SUM(G6:J6)</f>
        <v>10112</v>
      </c>
      <c r="L6" s="625">
        <v>21</v>
      </c>
      <c r="M6" s="626">
        <v>0</v>
      </c>
      <c r="N6" s="623">
        <v>842</v>
      </c>
      <c r="O6" s="624">
        <f t="shared" ref="O6:O24" si="2">N6+M6</f>
        <v>842</v>
      </c>
      <c r="P6" s="627">
        <v>3630</v>
      </c>
      <c r="Q6" s="621">
        <v>0</v>
      </c>
      <c r="R6" s="622">
        <v>2885</v>
      </c>
      <c r="S6" s="628">
        <f t="shared" ref="S6:S24" si="3">R6+Q6</f>
        <v>2885</v>
      </c>
      <c r="T6" s="626">
        <v>600</v>
      </c>
      <c r="U6" s="629">
        <v>290</v>
      </c>
      <c r="V6" s="630">
        <v>10000</v>
      </c>
      <c r="W6" s="629">
        <v>8283</v>
      </c>
    </row>
    <row r="7" spans="1:259" ht="21" customHeight="1" x14ac:dyDescent="0.2">
      <c r="A7" s="141" t="s">
        <v>52</v>
      </c>
      <c r="B7" s="631">
        <v>0</v>
      </c>
      <c r="C7" s="632">
        <v>0</v>
      </c>
      <c r="D7" s="627">
        <v>0</v>
      </c>
      <c r="E7" s="628">
        <f t="shared" si="0"/>
        <v>0</v>
      </c>
      <c r="F7" s="625">
        <v>0</v>
      </c>
      <c r="G7" s="621">
        <v>1108</v>
      </c>
      <c r="H7" s="622">
        <v>1106</v>
      </c>
      <c r="I7" s="622">
        <v>2906</v>
      </c>
      <c r="J7" s="623">
        <v>1533</v>
      </c>
      <c r="K7" s="624">
        <f t="shared" si="1"/>
        <v>6653</v>
      </c>
      <c r="L7" s="625">
        <v>51</v>
      </c>
      <c r="M7" s="626">
        <v>262</v>
      </c>
      <c r="N7" s="623">
        <v>7598</v>
      </c>
      <c r="O7" s="624">
        <f t="shared" si="2"/>
        <v>7860</v>
      </c>
      <c r="P7" s="627">
        <v>23569</v>
      </c>
      <c r="Q7" s="621">
        <v>0</v>
      </c>
      <c r="R7" s="622">
        <v>23755</v>
      </c>
      <c r="S7" s="628">
        <f t="shared" si="3"/>
        <v>23755</v>
      </c>
      <c r="T7" s="626">
        <v>0</v>
      </c>
      <c r="U7" s="629">
        <v>0</v>
      </c>
      <c r="V7" s="622">
        <v>0</v>
      </c>
      <c r="W7" s="629">
        <v>0</v>
      </c>
    </row>
    <row r="8" spans="1:259" ht="21" customHeight="1" x14ac:dyDescent="0.2">
      <c r="A8" s="141" t="s">
        <v>53</v>
      </c>
      <c r="B8" s="631">
        <v>0</v>
      </c>
      <c r="C8" s="632">
        <v>0</v>
      </c>
      <c r="D8" s="627">
        <v>0</v>
      </c>
      <c r="E8" s="628">
        <f t="shared" si="0"/>
        <v>0</v>
      </c>
      <c r="F8" s="625">
        <v>0</v>
      </c>
      <c r="G8" s="621">
        <v>261</v>
      </c>
      <c r="H8" s="622">
        <v>286</v>
      </c>
      <c r="I8" s="622">
        <v>433</v>
      </c>
      <c r="J8" s="623">
        <v>122</v>
      </c>
      <c r="K8" s="624">
        <f t="shared" si="1"/>
        <v>1102</v>
      </c>
      <c r="L8" s="625">
        <v>40</v>
      </c>
      <c r="M8" s="626">
        <v>5806</v>
      </c>
      <c r="N8" s="623">
        <v>14674</v>
      </c>
      <c r="O8" s="624">
        <f t="shared" si="2"/>
        <v>20480</v>
      </c>
      <c r="P8" s="627">
        <v>121657</v>
      </c>
      <c r="Q8" s="621">
        <v>0</v>
      </c>
      <c r="R8" s="622">
        <v>79593</v>
      </c>
      <c r="S8" s="628">
        <f t="shared" si="3"/>
        <v>79593</v>
      </c>
      <c r="T8" s="626">
        <v>0</v>
      </c>
      <c r="U8" s="629">
        <v>20</v>
      </c>
      <c r="V8" s="622">
        <v>10300</v>
      </c>
      <c r="W8" s="629">
        <v>5482</v>
      </c>
    </row>
    <row r="9" spans="1:259" ht="21" customHeight="1" x14ac:dyDescent="0.2">
      <c r="A9" s="141" t="s">
        <v>54</v>
      </c>
      <c r="B9" s="631">
        <v>0</v>
      </c>
      <c r="C9" s="632">
        <v>0</v>
      </c>
      <c r="D9" s="627">
        <v>0</v>
      </c>
      <c r="E9" s="628">
        <f t="shared" si="0"/>
        <v>0</v>
      </c>
      <c r="F9" s="625">
        <v>0</v>
      </c>
      <c r="G9" s="621">
        <v>726</v>
      </c>
      <c r="H9" s="622">
        <v>372</v>
      </c>
      <c r="I9" s="622">
        <v>773</v>
      </c>
      <c r="J9" s="623">
        <v>275</v>
      </c>
      <c r="K9" s="624">
        <f t="shared" si="1"/>
        <v>2146</v>
      </c>
      <c r="L9" s="625">
        <v>125</v>
      </c>
      <c r="M9" s="626">
        <v>0</v>
      </c>
      <c r="N9" s="623">
        <v>1844</v>
      </c>
      <c r="O9" s="624">
        <f t="shared" si="2"/>
        <v>1844</v>
      </c>
      <c r="P9" s="627">
        <v>5097</v>
      </c>
      <c r="Q9" s="621">
        <v>0</v>
      </c>
      <c r="R9" s="622">
        <v>7443</v>
      </c>
      <c r="S9" s="628">
        <f t="shared" si="3"/>
        <v>7443</v>
      </c>
      <c r="T9" s="626">
        <v>0</v>
      </c>
      <c r="U9" s="629">
        <v>0</v>
      </c>
      <c r="V9" s="622">
        <v>2500</v>
      </c>
      <c r="W9" s="629">
        <v>706</v>
      </c>
    </row>
    <row r="10" spans="1:259" ht="21" customHeight="1" x14ac:dyDescent="0.2">
      <c r="A10" s="141" t="s">
        <v>118</v>
      </c>
      <c r="B10" s="631">
        <v>0</v>
      </c>
      <c r="C10" s="632">
        <v>0</v>
      </c>
      <c r="D10" s="627">
        <v>0</v>
      </c>
      <c r="E10" s="628">
        <f t="shared" si="0"/>
        <v>0</v>
      </c>
      <c r="F10" s="625">
        <v>0</v>
      </c>
      <c r="G10" s="621">
        <v>238</v>
      </c>
      <c r="H10" s="622">
        <v>319</v>
      </c>
      <c r="I10" s="622">
        <v>568</v>
      </c>
      <c r="J10" s="623">
        <v>238</v>
      </c>
      <c r="K10" s="624">
        <f t="shared" si="1"/>
        <v>1363</v>
      </c>
      <c r="L10" s="625">
        <v>54</v>
      </c>
      <c r="M10" s="626">
        <v>4627</v>
      </c>
      <c r="N10" s="623">
        <v>13049</v>
      </c>
      <c r="O10" s="624">
        <f t="shared" si="2"/>
        <v>17676</v>
      </c>
      <c r="P10" s="627">
        <v>50831</v>
      </c>
      <c r="Q10" s="621">
        <v>0</v>
      </c>
      <c r="R10" s="622">
        <v>36035</v>
      </c>
      <c r="S10" s="628">
        <f t="shared" si="3"/>
        <v>36035</v>
      </c>
      <c r="T10" s="626">
        <v>2312</v>
      </c>
      <c r="U10" s="629">
        <v>849</v>
      </c>
      <c r="V10" s="622">
        <v>16583</v>
      </c>
      <c r="W10" s="629">
        <v>11902</v>
      </c>
    </row>
    <row r="11" spans="1:259" ht="21" customHeight="1" x14ac:dyDescent="0.2">
      <c r="A11" s="141" t="s">
        <v>56</v>
      </c>
      <c r="B11" s="631">
        <v>7</v>
      </c>
      <c r="C11" s="632">
        <v>7</v>
      </c>
      <c r="D11" s="627">
        <v>6</v>
      </c>
      <c r="E11" s="628">
        <f t="shared" si="0"/>
        <v>20</v>
      </c>
      <c r="F11" s="625">
        <v>1</v>
      </c>
      <c r="G11" s="621">
        <v>1259</v>
      </c>
      <c r="H11" s="622">
        <v>1285</v>
      </c>
      <c r="I11" s="622">
        <v>2723</v>
      </c>
      <c r="J11" s="623">
        <v>931</v>
      </c>
      <c r="K11" s="624">
        <f t="shared" si="1"/>
        <v>6198</v>
      </c>
      <c r="L11" s="633">
        <v>51</v>
      </c>
      <c r="M11" s="634">
        <v>0</v>
      </c>
      <c r="N11" s="635">
        <v>2110</v>
      </c>
      <c r="O11" s="636">
        <f t="shared" si="2"/>
        <v>2110</v>
      </c>
      <c r="P11" s="627">
        <v>29701</v>
      </c>
      <c r="Q11" s="637">
        <v>0</v>
      </c>
      <c r="R11" s="638">
        <v>29363</v>
      </c>
      <c r="S11" s="628">
        <f t="shared" si="3"/>
        <v>29363</v>
      </c>
      <c r="T11" s="626">
        <v>1693</v>
      </c>
      <c r="U11" s="639">
        <v>632</v>
      </c>
      <c r="V11" s="622">
        <v>6200</v>
      </c>
      <c r="W11" s="639">
        <v>3370</v>
      </c>
    </row>
    <row r="12" spans="1:259" ht="21" customHeight="1" x14ac:dyDescent="0.2">
      <c r="A12" s="141" t="s">
        <v>57</v>
      </c>
      <c r="B12" s="631">
        <v>0</v>
      </c>
      <c r="C12" s="632">
        <v>0</v>
      </c>
      <c r="D12" s="627">
        <v>0</v>
      </c>
      <c r="E12" s="628">
        <f t="shared" si="0"/>
        <v>0</v>
      </c>
      <c r="F12" s="625">
        <v>0</v>
      </c>
      <c r="G12" s="621">
        <v>1450</v>
      </c>
      <c r="H12" s="622">
        <v>1635</v>
      </c>
      <c r="I12" s="622">
        <v>4310</v>
      </c>
      <c r="J12" s="623">
        <v>2040</v>
      </c>
      <c r="K12" s="624">
        <f t="shared" si="1"/>
        <v>9435</v>
      </c>
      <c r="L12" s="625">
        <v>33</v>
      </c>
      <c r="M12" s="626">
        <v>182</v>
      </c>
      <c r="N12" s="623">
        <v>6921</v>
      </c>
      <c r="O12" s="624">
        <f t="shared" si="2"/>
        <v>7103</v>
      </c>
      <c r="P12" s="627">
        <v>33050</v>
      </c>
      <c r="Q12" s="621">
        <v>0</v>
      </c>
      <c r="R12" s="622">
        <v>26554</v>
      </c>
      <c r="S12" s="628">
        <f t="shared" si="3"/>
        <v>26554</v>
      </c>
      <c r="T12" s="626">
        <v>3920</v>
      </c>
      <c r="U12" s="629">
        <v>1472</v>
      </c>
      <c r="V12" s="622">
        <v>2000</v>
      </c>
      <c r="W12" s="629">
        <v>1356</v>
      </c>
    </row>
    <row r="13" spans="1:259" ht="21" customHeight="1" x14ac:dyDescent="0.2">
      <c r="A13" s="141" t="s">
        <v>58</v>
      </c>
      <c r="B13" s="631">
        <v>0</v>
      </c>
      <c r="C13" s="632">
        <v>0</v>
      </c>
      <c r="D13" s="627">
        <v>0</v>
      </c>
      <c r="E13" s="628">
        <f t="shared" si="0"/>
        <v>0</v>
      </c>
      <c r="F13" s="625">
        <v>0</v>
      </c>
      <c r="G13" s="621">
        <v>561</v>
      </c>
      <c r="H13" s="622">
        <v>526</v>
      </c>
      <c r="I13" s="622">
        <v>488</v>
      </c>
      <c r="J13" s="623">
        <v>285</v>
      </c>
      <c r="K13" s="624">
        <f t="shared" si="1"/>
        <v>1860</v>
      </c>
      <c r="L13" s="625">
        <v>91</v>
      </c>
      <c r="M13" s="626">
        <v>2080</v>
      </c>
      <c r="N13" s="623">
        <v>13643</v>
      </c>
      <c r="O13" s="624">
        <f t="shared" si="2"/>
        <v>15723</v>
      </c>
      <c r="P13" s="627">
        <v>24818</v>
      </c>
      <c r="Q13" s="621">
        <v>0</v>
      </c>
      <c r="R13" s="622">
        <v>22837</v>
      </c>
      <c r="S13" s="628">
        <f t="shared" si="3"/>
        <v>22837</v>
      </c>
      <c r="T13" s="626">
        <v>500</v>
      </c>
      <c r="U13" s="629">
        <v>234</v>
      </c>
      <c r="V13" s="622">
        <v>11000</v>
      </c>
      <c r="W13" s="629">
        <v>8206</v>
      </c>
      <c r="X13" s="599"/>
    </row>
    <row r="14" spans="1:259" ht="21" customHeight="1" x14ac:dyDescent="0.2">
      <c r="A14" s="141" t="s">
        <v>59</v>
      </c>
      <c r="B14" s="631">
        <v>0</v>
      </c>
      <c r="C14" s="632">
        <v>0</v>
      </c>
      <c r="D14" s="627">
        <v>0</v>
      </c>
      <c r="E14" s="628">
        <f t="shared" si="0"/>
        <v>0</v>
      </c>
      <c r="F14" s="625">
        <v>0</v>
      </c>
      <c r="G14" s="621">
        <v>586</v>
      </c>
      <c r="H14" s="622">
        <v>384</v>
      </c>
      <c r="I14" s="622">
        <v>970</v>
      </c>
      <c r="J14" s="623">
        <v>274</v>
      </c>
      <c r="K14" s="624">
        <f t="shared" si="1"/>
        <v>2214</v>
      </c>
      <c r="L14" s="625">
        <v>103</v>
      </c>
      <c r="M14" s="626">
        <v>0</v>
      </c>
      <c r="N14" s="623">
        <v>2351</v>
      </c>
      <c r="O14" s="624">
        <f t="shared" si="2"/>
        <v>2351</v>
      </c>
      <c r="P14" s="627">
        <v>19835</v>
      </c>
      <c r="Q14" s="621">
        <v>0</v>
      </c>
      <c r="R14" s="622">
        <v>17851</v>
      </c>
      <c r="S14" s="628">
        <f t="shared" si="3"/>
        <v>17851</v>
      </c>
      <c r="T14" s="626">
        <v>0</v>
      </c>
      <c r="U14" s="629">
        <v>0</v>
      </c>
      <c r="V14" s="622">
        <v>5000</v>
      </c>
      <c r="W14" s="629">
        <v>4191</v>
      </c>
    </row>
    <row r="15" spans="1:259" ht="21" customHeight="1" x14ac:dyDescent="0.2">
      <c r="A15" s="141" t="s">
        <v>60</v>
      </c>
      <c r="B15" s="631">
        <v>0</v>
      </c>
      <c r="C15" s="632">
        <v>0</v>
      </c>
      <c r="D15" s="627">
        <v>0</v>
      </c>
      <c r="E15" s="628">
        <f t="shared" si="0"/>
        <v>0</v>
      </c>
      <c r="F15" s="625">
        <v>0</v>
      </c>
      <c r="G15" s="621">
        <v>1841</v>
      </c>
      <c r="H15" s="622">
        <v>1135</v>
      </c>
      <c r="I15" s="622">
        <v>2169</v>
      </c>
      <c r="J15" s="623">
        <v>525</v>
      </c>
      <c r="K15" s="624">
        <f t="shared" si="1"/>
        <v>5670</v>
      </c>
      <c r="L15" s="625">
        <v>92</v>
      </c>
      <c r="M15" s="626">
        <v>0</v>
      </c>
      <c r="N15" s="623">
        <v>435</v>
      </c>
      <c r="O15" s="624">
        <f t="shared" si="2"/>
        <v>435</v>
      </c>
      <c r="P15" s="627">
        <v>7904</v>
      </c>
      <c r="Q15" s="621">
        <v>0</v>
      </c>
      <c r="R15" s="622">
        <v>5466</v>
      </c>
      <c r="S15" s="628">
        <f t="shared" si="3"/>
        <v>5466</v>
      </c>
      <c r="T15" s="626">
        <v>990</v>
      </c>
      <c r="U15" s="629">
        <v>528</v>
      </c>
      <c r="V15" s="622">
        <v>0</v>
      </c>
      <c r="W15" s="629">
        <v>0</v>
      </c>
    </row>
    <row r="16" spans="1:259" ht="21" customHeight="1" x14ac:dyDescent="0.2">
      <c r="A16" s="141" t="s">
        <v>61</v>
      </c>
      <c r="B16" s="631">
        <v>0</v>
      </c>
      <c r="C16" s="632">
        <v>0</v>
      </c>
      <c r="D16" s="627">
        <v>0</v>
      </c>
      <c r="E16" s="628">
        <f t="shared" si="0"/>
        <v>0</v>
      </c>
      <c r="F16" s="625">
        <v>0</v>
      </c>
      <c r="G16" s="621">
        <v>1779</v>
      </c>
      <c r="H16" s="622">
        <v>1659</v>
      </c>
      <c r="I16" s="622">
        <v>2727</v>
      </c>
      <c r="J16" s="623">
        <v>1413</v>
      </c>
      <c r="K16" s="624">
        <f t="shared" si="1"/>
        <v>7578</v>
      </c>
      <c r="L16" s="625">
        <v>167</v>
      </c>
      <c r="M16" s="626">
        <v>0</v>
      </c>
      <c r="N16" s="623">
        <v>260</v>
      </c>
      <c r="O16" s="624">
        <f t="shared" si="2"/>
        <v>260</v>
      </c>
      <c r="P16" s="627">
        <v>9320</v>
      </c>
      <c r="Q16" s="621">
        <v>0</v>
      </c>
      <c r="R16" s="622">
        <v>3491</v>
      </c>
      <c r="S16" s="628">
        <f t="shared" si="3"/>
        <v>3491</v>
      </c>
      <c r="T16" s="626">
        <v>0</v>
      </c>
      <c r="U16" s="629">
        <v>0</v>
      </c>
      <c r="V16" s="622">
        <v>1000</v>
      </c>
      <c r="W16" s="629">
        <v>128</v>
      </c>
    </row>
    <row r="17" spans="1:258" ht="21" customHeight="1" x14ac:dyDescent="0.2">
      <c r="A17" s="141" t="s">
        <v>62</v>
      </c>
      <c r="B17" s="631">
        <v>0</v>
      </c>
      <c r="C17" s="632">
        <v>0</v>
      </c>
      <c r="D17" s="627">
        <v>0</v>
      </c>
      <c r="E17" s="628">
        <f t="shared" si="0"/>
        <v>0</v>
      </c>
      <c r="F17" s="625">
        <v>0</v>
      </c>
      <c r="G17" s="621">
        <v>2208</v>
      </c>
      <c r="H17" s="622">
        <v>2584</v>
      </c>
      <c r="I17" s="622">
        <v>4969</v>
      </c>
      <c r="J17" s="623">
        <v>2284</v>
      </c>
      <c r="K17" s="624">
        <f t="shared" si="1"/>
        <v>12045</v>
      </c>
      <c r="L17" s="625">
        <v>178</v>
      </c>
      <c r="M17" s="626">
        <v>0</v>
      </c>
      <c r="N17" s="623">
        <v>4592</v>
      </c>
      <c r="O17" s="624">
        <f t="shared" si="2"/>
        <v>4592</v>
      </c>
      <c r="P17" s="627">
        <v>34729</v>
      </c>
      <c r="Q17" s="621">
        <v>0</v>
      </c>
      <c r="R17" s="622">
        <v>27698</v>
      </c>
      <c r="S17" s="628">
        <f t="shared" si="3"/>
        <v>27698</v>
      </c>
      <c r="T17" s="626">
        <v>2100</v>
      </c>
      <c r="U17" s="629">
        <v>835</v>
      </c>
      <c r="V17" s="622">
        <v>1700</v>
      </c>
      <c r="W17" s="629">
        <v>1411</v>
      </c>
    </row>
    <row r="18" spans="1:258" ht="21" customHeight="1" x14ac:dyDescent="0.2">
      <c r="A18" s="141" t="s">
        <v>63</v>
      </c>
      <c r="B18" s="631">
        <v>0</v>
      </c>
      <c r="C18" s="632">
        <v>0</v>
      </c>
      <c r="D18" s="627">
        <v>0</v>
      </c>
      <c r="E18" s="628">
        <f t="shared" si="0"/>
        <v>0</v>
      </c>
      <c r="F18" s="625">
        <v>0</v>
      </c>
      <c r="G18" s="621">
        <v>2839</v>
      </c>
      <c r="H18" s="622">
        <v>3883</v>
      </c>
      <c r="I18" s="622">
        <v>5532</v>
      </c>
      <c r="J18" s="623">
        <v>2318</v>
      </c>
      <c r="K18" s="624">
        <f t="shared" si="1"/>
        <v>14572</v>
      </c>
      <c r="L18" s="625">
        <v>49</v>
      </c>
      <c r="M18" s="626">
        <v>0</v>
      </c>
      <c r="N18" s="623">
        <v>707</v>
      </c>
      <c r="O18" s="624">
        <f t="shared" si="2"/>
        <v>707</v>
      </c>
      <c r="P18" s="627">
        <v>6780</v>
      </c>
      <c r="Q18" s="621">
        <v>0</v>
      </c>
      <c r="R18" s="622">
        <v>4595</v>
      </c>
      <c r="S18" s="628">
        <f t="shared" si="3"/>
        <v>4595</v>
      </c>
      <c r="T18" s="626">
        <v>800</v>
      </c>
      <c r="U18" s="629">
        <v>149</v>
      </c>
      <c r="V18" s="622">
        <v>5300</v>
      </c>
      <c r="W18" s="629">
        <v>2393</v>
      </c>
    </row>
    <row r="19" spans="1:258" ht="21" customHeight="1" x14ac:dyDescent="0.2">
      <c r="A19" s="141" t="s">
        <v>64</v>
      </c>
      <c r="B19" s="631">
        <v>0</v>
      </c>
      <c r="C19" s="632">
        <v>0</v>
      </c>
      <c r="D19" s="627">
        <v>0</v>
      </c>
      <c r="E19" s="628">
        <f t="shared" si="0"/>
        <v>0</v>
      </c>
      <c r="F19" s="625">
        <v>0</v>
      </c>
      <c r="G19" s="621">
        <v>960</v>
      </c>
      <c r="H19" s="622">
        <v>692</v>
      </c>
      <c r="I19" s="622">
        <v>1031</v>
      </c>
      <c r="J19" s="623">
        <v>206</v>
      </c>
      <c r="K19" s="624">
        <f t="shared" si="1"/>
        <v>2889</v>
      </c>
      <c r="L19" s="625">
        <v>78</v>
      </c>
      <c r="M19" s="626">
        <v>0</v>
      </c>
      <c r="N19" s="623">
        <v>6582</v>
      </c>
      <c r="O19" s="624">
        <f t="shared" si="2"/>
        <v>6582</v>
      </c>
      <c r="P19" s="627">
        <v>35789</v>
      </c>
      <c r="Q19" s="621">
        <v>0</v>
      </c>
      <c r="R19" s="622">
        <v>26311</v>
      </c>
      <c r="S19" s="628">
        <f t="shared" si="3"/>
        <v>26311</v>
      </c>
      <c r="T19" s="626">
        <v>0</v>
      </c>
      <c r="U19" s="629">
        <v>0</v>
      </c>
      <c r="V19" s="622">
        <v>17500</v>
      </c>
      <c r="W19" s="629">
        <v>12226</v>
      </c>
    </row>
    <row r="20" spans="1:258" ht="21" customHeight="1" x14ac:dyDescent="0.2">
      <c r="A20" s="141" t="s">
        <v>65</v>
      </c>
      <c r="B20" s="631">
        <v>0</v>
      </c>
      <c r="C20" s="632">
        <v>0</v>
      </c>
      <c r="D20" s="627">
        <v>0</v>
      </c>
      <c r="E20" s="628">
        <f t="shared" si="0"/>
        <v>0</v>
      </c>
      <c r="F20" s="625">
        <v>0</v>
      </c>
      <c r="G20" s="621">
        <v>267</v>
      </c>
      <c r="H20" s="622">
        <v>224</v>
      </c>
      <c r="I20" s="622">
        <v>422</v>
      </c>
      <c r="J20" s="623">
        <v>78</v>
      </c>
      <c r="K20" s="624">
        <f t="shared" si="1"/>
        <v>991</v>
      </c>
      <c r="L20" s="625">
        <v>10</v>
      </c>
      <c r="M20" s="626">
        <v>223</v>
      </c>
      <c r="N20" s="623">
        <v>6547</v>
      </c>
      <c r="O20" s="624">
        <f t="shared" si="2"/>
        <v>6770</v>
      </c>
      <c r="P20" s="627">
        <v>50521</v>
      </c>
      <c r="Q20" s="621">
        <v>0</v>
      </c>
      <c r="R20" s="622">
        <v>37644</v>
      </c>
      <c r="S20" s="628">
        <f t="shared" si="3"/>
        <v>37644</v>
      </c>
      <c r="T20" s="626">
        <v>1050</v>
      </c>
      <c r="U20" s="629">
        <v>255</v>
      </c>
      <c r="V20" s="622">
        <v>6020</v>
      </c>
      <c r="W20" s="629">
        <v>3067</v>
      </c>
    </row>
    <row r="21" spans="1:258" ht="21" customHeight="1" x14ac:dyDescent="0.2">
      <c r="A21" s="141" t="s">
        <v>66</v>
      </c>
      <c r="B21" s="631">
        <v>0</v>
      </c>
      <c r="C21" s="632">
        <v>0</v>
      </c>
      <c r="D21" s="627">
        <v>0</v>
      </c>
      <c r="E21" s="628">
        <f t="shared" si="0"/>
        <v>0</v>
      </c>
      <c r="F21" s="625">
        <v>0</v>
      </c>
      <c r="G21" s="621">
        <v>1650</v>
      </c>
      <c r="H21" s="622">
        <v>1623</v>
      </c>
      <c r="I21" s="622">
        <v>2872</v>
      </c>
      <c r="J21" s="623">
        <v>1239</v>
      </c>
      <c r="K21" s="624">
        <f t="shared" si="1"/>
        <v>7384</v>
      </c>
      <c r="L21" s="625">
        <v>9</v>
      </c>
      <c r="M21" s="626">
        <v>0</v>
      </c>
      <c r="N21" s="623">
        <v>1393</v>
      </c>
      <c r="O21" s="624">
        <f t="shared" si="2"/>
        <v>1393</v>
      </c>
      <c r="P21" s="627">
        <v>5530</v>
      </c>
      <c r="Q21" s="621">
        <v>0</v>
      </c>
      <c r="R21" s="622">
        <v>7326</v>
      </c>
      <c r="S21" s="628">
        <f t="shared" si="3"/>
        <v>7326</v>
      </c>
      <c r="T21" s="626">
        <v>0</v>
      </c>
      <c r="U21" s="629">
        <v>0</v>
      </c>
      <c r="V21" s="622">
        <v>0</v>
      </c>
      <c r="W21" s="629">
        <v>0</v>
      </c>
    </row>
    <row r="22" spans="1:258" ht="21" customHeight="1" x14ac:dyDescent="0.2">
      <c r="A22" s="141" t="s">
        <v>67</v>
      </c>
      <c r="B22" s="631">
        <v>0</v>
      </c>
      <c r="C22" s="632">
        <v>0</v>
      </c>
      <c r="D22" s="627">
        <v>0</v>
      </c>
      <c r="E22" s="628">
        <f t="shared" si="0"/>
        <v>0</v>
      </c>
      <c r="F22" s="625">
        <v>0</v>
      </c>
      <c r="G22" s="621">
        <v>1951</v>
      </c>
      <c r="H22" s="622">
        <v>2273</v>
      </c>
      <c r="I22" s="622">
        <v>5774</v>
      </c>
      <c r="J22" s="623">
        <v>1987</v>
      </c>
      <c r="K22" s="624">
        <f t="shared" si="1"/>
        <v>11985</v>
      </c>
      <c r="L22" s="625">
        <v>21</v>
      </c>
      <c r="M22" s="626">
        <v>0</v>
      </c>
      <c r="N22" s="623">
        <v>839</v>
      </c>
      <c r="O22" s="624">
        <f t="shared" si="2"/>
        <v>839</v>
      </c>
      <c r="P22" s="627">
        <v>8900</v>
      </c>
      <c r="Q22" s="621">
        <v>0</v>
      </c>
      <c r="R22" s="622">
        <v>6398</v>
      </c>
      <c r="S22" s="628">
        <f t="shared" si="3"/>
        <v>6398</v>
      </c>
      <c r="T22" s="626">
        <v>800</v>
      </c>
      <c r="U22" s="629">
        <v>360</v>
      </c>
      <c r="V22" s="622">
        <v>3000</v>
      </c>
      <c r="W22" s="629">
        <v>961</v>
      </c>
    </row>
    <row r="23" spans="1:258" ht="21" customHeight="1" x14ac:dyDescent="0.2">
      <c r="A23" s="141" t="s">
        <v>68</v>
      </c>
      <c r="B23" s="631">
        <v>0</v>
      </c>
      <c r="C23" s="632">
        <v>0</v>
      </c>
      <c r="D23" s="627">
        <v>0</v>
      </c>
      <c r="E23" s="628">
        <f t="shared" si="0"/>
        <v>0</v>
      </c>
      <c r="F23" s="625">
        <v>0</v>
      </c>
      <c r="G23" s="621">
        <v>1978</v>
      </c>
      <c r="H23" s="622">
        <v>2618</v>
      </c>
      <c r="I23" s="622">
        <v>5712</v>
      </c>
      <c r="J23" s="623">
        <v>2911</v>
      </c>
      <c r="K23" s="624">
        <f t="shared" si="1"/>
        <v>13219</v>
      </c>
      <c r="L23" s="625">
        <v>270</v>
      </c>
      <c r="M23" s="626">
        <v>0</v>
      </c>
      <c r="N23" s="623">
        <v>702</v>
      </c>
      <c r="O23" s="624">
        <f t="shared" si="2"/>
        <v>702</v>
      </c>
      <c r="P23" s="627">
        <v>6712</v>
      </c>
      <c r="Q23" s="621">
        <v>0</v>
      </c>
      <c r="R23" s="622">
        <v>6231</v>
      </c>
      <c r="S23" s="628">
        <f t="shared" si="3"/>
        <v>6231</v>
      </c>
      <c r="T23" s="626">
        <v>0</v>
      </c>
      <c r="U23" s="629">
        <v>0</v>
      </c>
      <c r="V23" s="622">
        <v>4000</v>
      </c>
      <c r="W23" s="629">
        <v>1300</v>
      </c>
    </row>
    <row r="24" spans="1:258" ht="21" customHeight="1" thickBot="1" x14ac:dyDescent="0.25">
      <c r="A24" s="141" t="s">
        <v>69</v>
      </c>
      <c r="B24" s="640">
        <v>0</v>
      </c>
      <c r="C24" s="641">
        <v>0</v>
      </c>
      <c r="D24" s="642">
        <v>0</v>
      </c>
      <c r="E24" s="643">
        <f t="shared" si="0"/>
        <v>0</v>
      </c>
      <c r="F24" s="644">
        <v>0</v>
      </c>
      <c r="G24" s="645">
        <v>2472</v>
      </c>
      <c r="H24" s="646">
        <v>2872</v>
      </c>
      <c r="I24" s="646">
        <v>5748</v>
      </c>
      <c r="J24" s="647">
        <v>1662</v>
      </c>
      <c r="K24" s="624">
        <f t="shared" si="1"/>
        <v>12754</v>
      </c>
      <c r="L24" s="644">
        <v>14</v>
      </c>
      <c r="M24" s="648">
        <v>0</v>
      </c>
      <c r="N24" s="649">
        <v>119</v>
      </c>
      <c r="O24" s="650">
        <f t="shared" si="2"/>
        <v>119</v>
      </c>
      <c r="P24" s="642">
        <v>7201</v>
      </c>
      <c r="Q24" s="651">
        <v>0</v>
      </c>
      <c r="R24" s="652">
        <v>5148</v>
      </c>
      <c r="S24" s="628">
        <f t="shared" si="3"/>
        <v>5148</v>
      </c>
      <c r="T24" s="648">
        <v>500</v>
      </c>
      <c r="U24" s="629">
        <v>248</v>
      </c>
      <c r="V24" s="646">
        <v>0</v>
      </c>
      <c r="W24" s="629">
        <v>0</v>
      </c>
    </row>
    <row r="25" spans="1:258" ht="21" customHeight="1" thickBot="1" x14ac:dyDescent="0.25">
      <c r="A25" s="653" t="s">
        <v>70</v>
      </c>
      <c r="B25" s="654">
        <f t="shared" ref="B25:W25" si="4">SUM(B6:B24)</f>
        <v>7</v>
      </c>
      <c r="C25" s="655">
        <f t="shared" si="4"/>
        <v>7</v>
      </c>
      <c r="D25" s="655">
        <f t="shared" si="4"/>
        <v>6</v>
      </c>
      <c r="E25" s="656">
        <f t="shared" si="4"/>
        <v>20</v>
      </c>
      <c r="F25" s="657">
        <f t="shared" si="4"/>
        <v>1</v>
      </c>
      <c r="G25" s="658">
        <f t="shared" si="4"/>
        <v>26142</v>
      </c>
      <c r="H25" s="659">
        <f t="shared" si="4"/>
        <v>27605</v>
      </c>
      <c r="I25" s="659">
        <f t="shared" si="4"/>
        <v>54654</v>
      </c>
      <c r="J25" s="660">
        <f t="shared" si="4"/>
        <v>21769</v>
      </c>
      <c r="K25" s="661">
        <f t="shared" si="4"/>
        <v>130170</v>
      </c>
      <c r="L25" s="662">
        <f t="shared" si="4"/>
        <v>1457</v>
      </c>
      <c r="M25" s="663">
        <f t="shared" si="4"/>
        <v>13180</v>
      </c>
      <c r="N25" s="660">
        <f t="shared" si="4"/>
        <v>85208</v>
      </c>
      <c r="O25" s="664">
        <f t="shared" si="4"/>
        <v>98388</v>
      </c>
      <c r="P25" s="665">
        <f t="shared" si="4"/>
        <v>485574</v>
      </c>
      <c r="Q25" s="658">
        <f t="shared" si="4"/>
        <v>0</v>
      </c>
      <c r="R25" s="659">
        <f t="shared" si="4"/>
        <v>376624</v>
      </c>
      <c r="S25" s="656">
        <f t="shared" si="4"/>
        <v>376624</v>
      </c>
      <c r="T25" s="663">
        <f t="shared" si="4"/>
        <v>15265</v>
      </c>
      <c r="U25" s="664">
        <f t="shared" si="4"/>
        <v>5872</v>
      </c>
      <c r="V25" s="658">
        <f t="shared" si="4"/>
        <v>102103</v>
      </c>
      <c r="W25" s="664">
        <f t="shared" si="4"/>
        <v>64982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</row>
    <row r="27" spans="1:258" x14ac:dyDescent="0.2">
      <c r="Q27" s="15"/>
    </row>
    <row r="31" spans="1:258" x14ac:dyDescent="0.2">
      <c r="D31" s="15"/>
    </row>
    <row r="32" spans="1:258" x14ac:dyDescent="0.2">
      <c r="D32" s="15"/>
    </row>
    <row r="33" spans="4:4" x14ac:dyDescent="0.2">
      <c r="D33" s="15"/>
    </row>
    <row r="34" spans="4:4" x14ac:dyDescent="0.2">
      <c r="D34" s="15"/>
    </row>
    <row r="35" spans="4:4" x14ac:dyDescent="0.2">
      <c r="D35" s="15"/>
    </row>
    <row r="36" spans="4:4" x14ac:dyDescent="0.2">
      <c r="D36" s="15"/>
    </row>
    <row r="37" spans="4:4" x14ac:dyDescent="0.2">
      <c r="D37" s="15"/>
    </row>
    <row r="38" spans="4:4" x14ac:dyDescent="0.2">
      <c r="D38" s="15"/>
    </row>
    <row r="39" spans="4:4" x14ac:dyDescent="0.2">
      <c r="D39" s="15"/>
    </row>
    <row r="40" spans="4:4" x14ac:dyDescent="0.2">
      <c r="D40" s="15"/>
    </row>
    <row r="41" spans="4:4" x14ac:dyDescent="0.2">
      <c r="D41" s="15"/>
    </row>
    <row r="42" spans="4:4" x14ac:dyDescent="0.2">
      <c r="D42" s="15"/>
    </row>
    <row r="43" spans="4:4" x14ac:dyDescent="0.2">
      <c r="D43" s="15"/>
    </row>
    <row r="44" spans="4:4" x14ac:dyDescent="0.2">
      <c r="D44" s="15"/>
    </row>
    <row r="45" spans="4:4" x14ac:dyDescent="0.2">
      <c r="D45" s="15"/>
    </row>
    <row r="46" spans="4:4" x14ac:dyDescent="0.2">
      <c r="D46" s="15"/>
    </row>
    <row r="47" spans="4:4" x14ac:dyDescent="0.2">
      <c r="D47" s="15"/>
    </row>
    <row r="48" spans="4:4" x14ac:dyDescent="0.2">
      <c r="D48" s="15"/>
    </row>
    <row r="49" spans="4:4" x14ac:dyDescent="0.2">
      <c r="D49" s="15"/>
    </row>
  </sheetData>
  <mergeCells count="11">
    <mergeCell ref="V4:W4"/>
    <mergeCell ref="A1:W1"/>
    <mergeCell ref="A2:W2"/>
    <mergeCell ref="A4:A5"/>
    <mergeCell ref="B4:E4"/>
    <mergeCell ref="F4:F5"/>
    <mergeCell ref="G4:K4"/>
    <mergeCell ref="L4:L5"/>
    <mergeCell ref="M4:O4"/>
    <mergeCell ref="P4:S4"/>
    <mergeCell ref="T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0" orientation="landscape" horizontalDpi="300" verticalDpi="300" r:id="rId1"/>
  <headerFooter>
    <oddFooter>&amp;C&amp;"Times New Roman,Normál"Az adatbázis a vadgazdálkodási egységek 99,93%-ának adatait tartalmazza (1448/1449 VGE)
Országos Vadgazdálkodási Adattár - 2023.09.13.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W60"/>
  <sheetViews>
    <sheetView zoomScale="85" zoomScaleNormal="85" zoomScaleSheetLayoutView="52" workbookViewId="0">
      <selection activeCell="V4" sqref="V4:W5"/>
    </sheetView>
  </sheetViews>
  <sheetFormatPr defaultColWidth="8" defaultRowHeight="12.75" x14ac:dyDescent="0.2"/>
  <cols>
    <col min="1" max="1" width="9.125" style="270" customWidth="1"/>
    <col min="2" max="2" width="9.375" style="270" customWidth="1"/>
    <col min="3" max="11" width="10.625" style="270" customWidth="1"/>
    <col min="12" max="12" width="7.375" style="270" customWidth="1"/>
    <col min="13" max="14" width="8.625" style="270" customWidth="1"/>
    <col min="15" max="20" width="8.5" style="270" customWidth="1"/>
    <col min="21" max="255" width="7.5" style="270" customWidth="1"/>
    <col min="256" max="16384" width="8" style="270"/>
  </cols>
  <sheetData>
    <row r="1" spans="1:23" ht="18.75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</row>
    <row r="2" spans="1:23" ht="18.75" x14ac:dyDescent="0.2">
      <c r="A2" s="776" t="s">
        <v>130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</row>
    <row r="3" spans="1:23" ht="18" customHeight="1" thickBot="1" x14ac:dyDescent="0.25">
      <c r="A3" s="27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</row>
    <row r="4" spans="1:23" ht="18" customHeight="1" thickBot="1" x14ac:dyDescent="0.25">
      <c r="A4" s="777" t="s">
        <v>2</v>
      </c>
      <c r="B4" s="778"/>
      <c r="C4" s="780" t="s">
        <v>141</v>
      </c>
      <c r="D4" s="781"/>
      <c r="E4" s="781"/>
      <c r="F4" s="781"/>
      <c r="G4" s="781"/>
      <c r="H4" s="781"/>
      <c r="I4" s="781"/>
      <c r="J4" s="781"/>
      <c r="K4" s="781"/>
      <c r="L4" s="782" t="s">
        <v>129</v>
      </c>
      <c r="M4" s="782" t="s">
        <v>99</v>
      </c>
      <c r="N4" s="778"/>
      <c r="O4" s="787" t="s">
        <v>131</v>
      </c>
      <c r="P4" s="853"/>
      <c r="Q4" s="853"/>
      <c r="R4" s="853"/>
      <c r="S4" s="853"/>
      <c r="T4" s="854"/>
      <c r="U4" s="787" t="s">
        <v>132</v>
      </c>
      <c r="V4" s="789" t="s">
        <v>142</v>
      </c>
      <c r="W4" s="790"/>
    </row>
    <row r="5" spans="1:23" ht="18" customHeight="1" thickTop="1" x14ac:dyDescent="0.2">
      <c r="A5" s="754"/>
      <c r="B5" s="779"/>
      <c r="C5" s="793" t="s">
        <v>7</v>
      </c>
      <c r="D5" s="794"/>
      <c r="E5" s="794"/>
      <c r="F5" s="794"/>
      <c r="G5" s="795" t="s">
        <v>8</v>
      </c>
      <c r="H5" s="796"/>
      <c r="I5" s="796"/>
      <c r="J5" s="797"/>
      <c r="K5" s="798" t="s">
        <v>9</v>
      </c>
      <c r="L5" s="783"/>
      <c r="M5" s="800" t="s">
        <v>100</v>
      </c>
      <c r="N5" s="802" t="s">
        <v>101</v>
      </c>
      <c r="O5" s="804" t="s">
        <v>10</v>
      </c>
      <c r="P5" s="794"/>
      <c r="Q5" s="804" t="s">
        <v>127</v>
      </c>
      <c r="R5" s="794"/>
      <c r="S5" s="804" t="s">
        <v>128</v>
      </c>
      <c r="T5" s="794"/>
      <c r="U5" s="788"/>
      <c r="V5" s="791"/>
      <c r="W5" s="792"/>
    </row>
    <row r="6" spans="1:23" ht="18" customHeight="1" x14ac:dyDescent="0.2">
      <c r="A6" s="754"/>
      <c r="B6" s="779"/>
      <c r="C6" s="793" t="s">
        <v>12</v>
      </c>
      <c r="D6" s="794"/>
      <c r="E6" s="793" t="s">
        <v>13</v>
      </c>
      <c r="F6" s="808" t="s">
        <v>14</v>
      </c>
      <c r="G6" s="810" t="s">
        <v>12</v>
      </c>
      <c r="H6" s="794"/>
      <c r="I6" s="793" t="s">
        <v>13</v>
      </c>
      <c r="J6" s="808" t="s">
        <v>15</v>
      </c>
      <c r="K6" s="779"/>
      <c r="L6" s="783"/>
      <c r="M6" s="801"/>
      <c r="N6" s="803"/>
      <c r="O6" s="794"/>
      <c r="P6" s="794"/>
      <c r="Q6" s="794"/>
      <c r="R6" s="794"/>
      <c r="S6" s="794"/>
      <c r="T6" s="794"/>
      <c r="U6" s="788"/>
      <c r="V6" s="429" t="s">
        <v>102</v>
      </c>
      <c r="W6" s="274" t="s">
        <v>103</v>
      </c>
    </row>
    <row r="7" spans="1:23" ht="18" customHeight="1" thickBot="1" x14ac:dyDescent="0.25">
      <c r="A7" s="754"/>
      <c r="B7" s="779"/>
      <c r="C7" s="275" t="s">
        <v>16</v>
      </c>
      <c r="D7" s="275" t="s">
        <v>17</v>
      </c>
      <c r="E7" s="794"/>
      <c r="F7" s="809"/>
      <c r="G7" s="276" t="s">
        <v>16</v>
      </c>
      <c r="H7" s="277" t="s">
        <v>17</v>
      </c>
      <c r="I7" s="811"/>
      <c r="J7" s="809"/>
      <c r="K7" s="799"/>
      <c r="L7" s="784"/>
      <c r="M7" s="427" t="s">
        <v>126</v>
      </c>
      <c r="N7" s="279" t="s">
        <v>126</v>
      </c>
      <c r="O7" s="426" t="s">
        <v>126</v>
      </c>
      <c r="P7" s="426" t="s">
        <v>19</v>
      </c>
      <c r="Q7" s="426" t="s">
        <v>126</v>
      </c>
      <c r="R7" s="426" t="s">
        <v>19</v>
      </c>
      <c r="S7" s="426" t="s">
        <v>126</v>
      </c>
      <c r="T7" s="426" t="s">
        <v>19</v>
      </c>
      <c r="U7" s="428">
        <v>0</v>
      </c>
      <c r="V7" s="805" t="s">
        <v>104</v>
      </c>
      <c r="W7" s="806"/>
    </row>
    <row r="8" spans="1:23" ht="18" customHeight="1" thickBot="1" x14ac:dyDescent="0.25">
      <c r="A8" s="807" t="s">
        <v>20</v>
      </c>
      <c r="B8" s="282" t="s">
        <v>21</v>
      </c>
      <c r="C8" s="283">
        <v>3748</v>
      </c>
      <c r="D8" s="283">
        <v>5557</v>
      </c>
      <c r="E8" s="283">
        <v>10837</v>
      </c>
      <c r="F8" s="284">
        <v>20142</v>
      </c>
      <c r="G8" s="285">
        <v>119</v>
      </c>
      <c r="H8" s="284">
        <v>124</v>
      </c>
      <c r="I8" s="284">
        <v>122</v>
      </c>
      <c r="J8" s="286">
        <v>365</v>
      </c>
      <c r="K8" s="287">
        <v>20507</v>
      </c>
      <c r="L8" s="288">
        <v>0</v>
      </c>
      <c r="M8" s="289">
        <v>719</v>
      </c>
      <c r="N8" s="290">
        <v>255</v>
      </c>
      <c r="O8" s="283">
        <v>18875</v>
      </c>
      <c r="P8" s="283">
        <v>2404190</v>
      </c>
      <c r="Q8" s="283">
        <v>1201</v>
      </c>
      <c r="R8" s="283">
        <v>130720</v>
      </c>
      <c r="S8" s="283">
        <v>348</v>
      </c>
      <c r="T8" s="283">
        <v>33684</v>
      </c>
      <c r="U8" s="291">
        <v>0</v>
      </c>
      <c r="V8" s="289">
        <v>0</v>
      </c>
      <c r="W8" s="290">
        <v>80</v>
      </c>
    </row>
    <row r="9" spans="1:23" ht="18" customHeight="1" x14ac:dyDescent="0.2">
      <c r="A9" s="754"/>
      <c r="B9" s="292" t="s">
        <v>22</v>
      </c>
      <c r="C9" s="293">
        <v>4623</v>
      </c>
      <c r="D9" s="293">
        <v>3242</v>
      </c>
      <c r="E9" s="293">
        <v>14818</v>
      </c>
      <c r="F9" s="293">
        <v>22683</v>
      </c>
      <c r="G9" s="294">
        <v>72</v>
      </c>
      <c r="H9" s="293">
        <v>30</v>
      </c>
      <c r="I9" s="293">
        <v>221</v>
      </c>
      <c r="J9" s="295">
        <v>323</v>
      </c>
      <c r="K9" s="296">
        <v>23006</v>
      </c>
      <c r="L9" s="297">
        <v>0</v>
      </c>
      <c r="M9" s="298">
        <v>480</v>
      </c>
      <c r="N9" s="299">
        <v>294</v>
      </c>
      <c r="O9" s="293">
        <v>18978</v>
      </c>
      <c r="P9" s="293">
        <v>1460927</v>
      </c>
      <c r="Q9" s="293">
        <v>3437</v>
      </c>
      <c r="R9" s="293">
        <v>256644</v>
      </c>
      <c r="S9" s="293">
        <v>379</v>
      </c>
      <c r="T9" s="293">
        <v>21649</v>
      </c>
      <c r="U9" s="300">
        <v>0</v>
      </c>
      <c r="V9" s="298">
        <v>0</v>
      </c>
      <c r="W9" s="299">
        <v>37</v>
      </c>
    </row>
    <row r="10" spans="1:23" ht="18" customHeight="1" x14ac:dyDescent="0.2">
      <c r="A10" s="754"/>
      <c r="B10" s="292" t="s">
        <v>105</v>
      </c>
      <c r="C10" s="293">
        <v>2776</v>
      </c>
      <c r="D10" s="293">
        <v>1051</v>
      </c>
      <c r="E10" s="293">
        <v>12671</v>
      </c>
      <c r="F10" s="293">
        <v>16498</v>
      </c>
      <c r="G10" s="294">
        <v>11</v>
      </c>
      <c r="H10" s="293">
        <v>2</v>
      </c>
      <c r="I10" s="293">
        <v>67</v>
      </c>
      <c r="J10" s="295">
        <v>80</v>
      </c>
      <c r="K10" s="296">
        <v>16578</v>
      </c>
      <c r="L10" s="297">
        <v>0</v>
      </c>
      <c r="M10" s="298">
        <v>139</v>
      </c>
      <c r="N10" s="299">
        <v>80</v>
      </c>
      <c r="O10" s="293">
        <v>13002</v>
      </c>
      <c r="P10" s="293">
        <v>716105</v>
      </c>
      <c r="Q10" s="293">
        <v>3345</v>
      </c>
      <c r="R10" s="293">
        <v>189353</v>
      </c>
      <c r="S10" s="293">
        <v>152</v>
      </c>
      <c r="T10" s="293">
        <v>6074</v>
      </c>
      <c r="U10" s="300">
        <v>0</v>
      </c>
      <c r="V10" s="298">
        <v>0</v>
      </c>
      <c r="W10" s="299">
        <v>0</v>
      </c>
    </row>
    <row r="11" spans="1:23" ht="18" customHeight="1" x14ac:dyDescent="0.2">
      <c r="A11" s="754"/>
      <c r="B11" s="292" t="s">
        <v>23</v>
      </c>
      <c r="C11" s="293">
        <v>5211</v>
      </c>
      <c r="D11" s="293">
        <v>3134</v>
      </c>
      <c r="E11" s="293">
        <v>19785</v>
      </c>
      <c r="F11" s="293">
        <v>28130</v>
      </c>
      <c r="G11" s="294">
        <v>90</v>
      </c>
      <c r="H11" s="293">
        <v>32</v>
      </c>
      <c r="I11" s="293">
        <v>158</v>
      </c>
      <c r="J11" s="295">
        <v>280</v>
      </c>
      <c r="K11" s="296">
        <v>28410</v>
      </c>
      <c r="L11" s="297">
        <v>0</v>
      </c>
      <c r="M11" s="298">
        <v>478</v>
      </c>
      <c r="N11" s="299">
        <v>211</v>
      </c>
      <c r="O11" s="293">
        <v>21778</v>
      </c>
      <c r="P11" s="293">
        <v>897419</v>
      </c>
      <c r="Q11" s="293">
        <v>6011</v>
      </c>
      <c r="R11" s="293">
        <v>246066</v>
      </c>
      <c r="S11" s="293">
        <v>374</v>
      </c>
      <c r="T11" s="293">
        <v>10719</v>
      </c>
      <c r="U11" s="300">
        <v>0</v>
      </c>
      <c r="V11" s="298">
        <v>0</v>
      </c>
      <c r="W11" s="299">
        <v>33</v>
      </c>
    </row>
    <row r="12" spans="1:23" ht="18" customHeight="1" thickBot="1" x14ac:dyDescent="0.25">
      <c r="A12" s="755"/>
      <c r="B12" s="301" t="s">
        <v>24</v>
      </c>
      <c r="C12" s="302">
        <v>16358</v>
      </c>
      <c r="D12" s="302">
        <v>12984</v>
      </c>
      <c r="E12" s="302">
        <v>58111</v>
      </c>
      <c r="F12" s="302">
        <v>87453</v>
      </c>
      <c r="G12" s="303">
        <v>292</v>
      </c>
      <c r="H12" s="302">
        <v>188</v>
      </c>
      <c r="I12" s="302">
        <v>568</v>
      </c>
      <c r="J12" s="304">
        <v>1048</v>
      </c>
      <c r="K12" s="302">
        <v>88501</v>
      </c>
      <c r="L12" s="305">
        <v>0</v>
      </c>
      <c r="M12" s="306">
        <v>1816</v>
      </c>
      <c r="N12" s="307">
        <v>840</v>
      </c>
      <c r="O12" s="306">
        <v>72633</v>
      </c>
      <c r="P12" s="302">
        <v>5478641</v>
      </c>
      <c r="Q12" s="302">
        <v>13994</v>
      </c>
      <c r="R12" s="302">
        <v>822783</v>
      </c>
      <c r="S12" s="302">
        <v>1253</v>
      </c>
      <c r="T12" s="302">
        <v>72126</v>
      </c>
      <c r="U12" s="308">
        <v>0</v>
      </c>
      <c r="V12" s="309">
        <v>0</v>
      </c>
      <c r="W12" s="310">
        <v>150</v>
      </c>
    </row>
    <row r="13" spans="1:23" ht="18" customHeight="1" thickBot="1" x14ac:dyDescent="0.25">
      <c r="A13" s="807" t="s">
        <v>25</v>
      </c>
      <c r="B13" s="282" t="s">
        <v>21</v>
      </c>
      <c r="C13" s="283">
        <v>1329</v>
      </c>
      <c r="D13" s="283">
        <v>1141</v>
      </c>
      <c r="E13" s="283">
        <v>2241</v>
      </c>
      <c r="F13" s="293">
        <v>4711</v>
      </c>
      <c r="G13" s="311">
        <v>237</v>
      </c>
      <c r="H13" s="283">
        <v>245</v>
      </c>
      <c r="I13" s="283">
        <v>148</v>
      </c>
      <c r="J13" s="295">
        <v>630</v>
      </c>
      <c r="K13" s="296">
        <v>5341</v>
      </c>
      <c r="L13" s="288">
        <v>2</v>
      </c>
      <c r="M13" s="289">
        <v>323</v>
      </c>
      <c r="N13" s="290">
        <v>114</v>
      </c>
      <c r="O13" s="283">
        <v>4373</v>
      </c>
      <c r="P13" s="283">
        <v>241481</v>
      </c>
      <c r="Q13" s="283">
        <v>749</v>
      </c>
      <c r="R13" s="283">
        <v>40747</v>
      </c>
      <c r="S13" s="283">
        <v>54</v>
      </c>
      <c r="T13" s="283">
        <v>2607</v>
      </c>
      <c r="U13" s="291">
        <v>2</v>
      </c>
      <c r="V13" s="289">
        <v>0</v>
      </c>
      <c r="W13" s="290">
        <v>109</v>
      </c>
    </row>
    <row r="14" spans="1:23" ht="18" customHeight="1" x14ac:dyDescent="0.2">
      <c r="A14" s="754"/>
      <c r="B14" s="292" t="s">
        <v>106</v>
      </c>
      <c r="C14" s="293">
        <v>2198</v>
      </c>
      <c r="D14" s="293">
        <v>1249</v>
      </c>
      <c r="E14" s="293">
        <v>5613</v>
      </c>
      <c r="F14" s="293">
        <v>9060</v>
      </c>
      <c r="G14" s="294">
        <v>267</v>
      </c>
      <c r="H14" s="293">
        <v>163</v>
      </c>
      <c r="I14" s="293">
        <v>338</v>
      </c>
      <c r="J14" s="295">
        <v>768</v>
      </c>
      <c r="K14" s="296">
        <v>9828</v>
      </c>
      <c r="L14" s="297">
        <v>0</v>
      </c>
      <c r="M14" s="298">
        <v>179</v>
      </c>
      <c r="N14" s="299">
        <v>92</v>
      </c>
      <c r="O14" s="293">
        <v>6863</v>
      </c>
      <c r="P14" s="293">
        <v>219203</v>
      </c>
      <c r="Q14" s="293">
        <v>2117</v>
      </c>
      <c r="R14" s="293">
        <v>68198</v>
      </c>
      <c r="S14" s="293">
        <v>82</v>
      </c>
      <c r="T14" s="293">
        <v>1992</v>
      </c>
      <c r="U14" s="300">
        <v>0</v>
      </c>
      <c r="V14" s="298">
        <v>0</v>
      </c>
      <c r="W14" s="299">
        <v>62</v>
      </c>
    </row>
    <row r="15" spans="1:23" ht="18" customHeight="1" x14ac:dyDescent="0.2">
      <c r="A15" s="754"/>
      <c r="B15" s="292" t="s">
        <v>23</v>
      </c>
      <c r="C15" s="293">
        <v>1961</v>
      </c>
      <c r="D15" s="293">
        <v>953</v>
      </c>
      <c r="E15" s="293">
        <v>4805</v>
      </c>
      <c r="F15" s="293">
        <v>7719</v>
      </c>
      <c r="G15" s="294">
        <v>227</v>
      </c>
      <c r="H15" s="293">
        <v>91</v>
      </c>
      <c r="I15" s="293">
        <v>240</v>
      </c>
      <c r="J15" s="295">
        <v>558</v>
      </c>
      <c r="K15" s="296">
        <v>8277</v>
      </c>
      <c r="L15" s="297">
        <v>0</v>
      </c>
      <c r="M15" s="298">
        <v>152</v>
      </c>
      <c r="N15" s="299">
        <v>52</v>
      </c>
      <c r="O15" s="293">
        <v>5548</v>
      </c>
      <c r="P15" s="293">
        <v>108631</v>
      </c>
      <c r="Q15" s="293">
        <v>2122</v>
      </c>
      <c r="R15" s="293">
        <v>43658</v>
      </c>
      <c r="S15" s="293">
        <v>70</v>
      </c>
      <c r="T15" s="293">
        <v>1029</v>
      </c>
      <c r="U15" s="300">
        <v>0</v>
      </c>
      <c r="V15" s="298">
        <v>0</v>
      </c>
      <c r="W15" s="299">
        <v>117</v>
      </c>
    </row>
    <row r="16" spans="1:23" ht="18" customHeight="1" thickBot="1" x14ac:dyDescent="0.25">
      <c r="A16" s="755"/>
      <c r="B16" s="301" t="s">
        <v>24</v>
      </c>
      <c r="C16" s="302">
        <v>5488</v>
      </c>
      <c r="D16" s="302">
        <v>3343</v>
      </c>
      <c r="E16" s="302">
        <v>12659</v>
      </c>
      <c r="F16" s="302">
        <v>21490</v>
      </c>
      <c r="G16" s="303">
        <v>731</v>
      </c>
      <c r="H16" s="302">
        <v>499</v>
      </c>
      <c r="I16" s="302">
        <v>726</v>
      </c>
      <c r="J16" s="304">
        <v>1956</v>
      </c>
      <c r="K16" s="302">
        <v>23446</v>
      </c>
      <c r="L16" s="305">
        <v>2</v>
      </c>
      <c r="M16" s="306">
        <v>654</v>
      </c>
      <c r="N16" s="307">
        <v>258</v>
      </c>
      <c r="O16" s="306">
        <v>16784</v>
      </c>
      <c r="P16" s="302">
        <v>569315</v>
      </c>
      <c r="Q16" s="302">
        <v>4988</v>
      </c>
      <c r="R16" s="302">
        <v>152603</v>
      </c>
      <c r="S16" s="302">
        <v>206</v>
      </c>
      <c r="T16" s="302">
        <v>5628</v>
      </c>
      <c r="U16" s="308">
        <v>2</v>
      </c>
      <c r="V16" s="306">
        <v>0</v>
      </c>
      <c r="W16" s="307">
        <v>288</v>
      </c>
    </row>
    <row r="17" spans="1:23" ht="18" customHeight="1" thickBot="1" x14ac:dyDescent="0.25">
      <c r="A17" s="807" t="s">
        <v>107</v>
      </c>
      <c r="B17" s="282" t="s">
        <v>21</v>
      </c>
      <c r="C17" s="283">
        <v>0</v>
      </c>
      <c r="D17" s="283">
        <v>0</v>
      </c>
      <c r="E17" s="283">
        <v>0</v>
      </c>
      <c r="F17" s="293">
        <v>0</v>
      </c>
      <c r="G17" s="311">
        <v>4</v>
      </c>
      <c r="H17" s="283">
        <v>3</v>
      </c>
      <c r="I17" s="283">
        <v>0</v>
      </c>
      <c r="J17" s="295">
        <v>7</v>
      </c>
      <c r="K17" s="296">
        <v>7</v>
      </c>
      <c r="L17" s="288">
        <v>0</v>
      </c>
      <c r="M17" s="289">
        <v>0</v>
      </c>
      <c r="N17" s="290">
        <v>0</v>
      </c>
      <c r="O17" s="283">
        <v>5</v>
      </c>
      <c r="P17" s="283">
        <v>273</v>
      </c>
      <c r="Q17" s="283">
        <v>0</v>
      </c>
      <c r="R17" s="283">
        <v>0</v>
      </c>
      <c r="S17" s="283">
        <v>2</v>
      </c>
      <c r="T17" s="283">
        <v>62</v>
      </c>
      <c r="U17" s="291">
        <v>0</v>
      </c>
      <c r="V17" s="850"/>
      <c r="W17" s="313">
        <v>0</v>
      </c>
    </row>
    <row r="18" spans="1:23" ht="18" customHeight="1" x14ac:dyDescent="0.2">
      <c r="A18" s="754"/>
      <c r="B18" s="292" t="s">
        <v>106</v>
      </c>
      <c r="C18" s="293">
        <v>0</v>
      </c>
      <c r="D18" s="293">
        <v>0</v>
      </c>
      <c r="E18" s="293">
        <v>0</v>
      </c>
      <c r="F18" s="293">
        <v>0</v>
      </c>
      <c r="G18" s="294">
        <v>1</v>
      </c>
      <c r="H18" s="293">
        <v>2</v>
      </c>
      <c r="I18" s="293">
        <v>1</v>
      </c>
      <c r="J18" s="295">
        <v>4</v>
      </c>
      <c r="K18" s="296">
        <v>4</v>
      </c>
      <c r="L18" s="297">
        <v>0</v>
      </c>
      <c r="M18" s="298">
        <v>0</v>
      </c>
      <c r="N18" s="299">
        <v>0</v>
      </c>
      <c r="O18" s="293">
        <v>3</v>
      </c>
      <c r="P18" s="293">
        <v>168</v>
      </c>
      <c r="Q18" s="293">
        <v>0</v>
      </c>
      <c r="R18" s="293">
        <v>0</v>
      </c>
      <c r="S18" s="293">
        <v>1</v>
      </c>
      <c r="T18" s="293">
        <v>22</v>
      </c>
      <c r="U18" s="300">
        <v>0</v>
      </c>
      <c r="V18" s="851"/>
      <c r="W18" s="299">
        <v>0</v>
      </c>
    </row>
    <row r="19" spans="1:23" ht="18" customHeight="1" x14ac:dyDescent="0.2">
      <c r="A19" s="754"/>
      <c r="B19" s="292" t="s">
        <v>23</v>
      </c>
      <c r="C19" s="293">
        <v>0</v>
      </c>
      <c r="D19" s="293">
        <v>0</v>
      </c>
      <c r="E19" s="293">
        <v>0</v>
      </c>
      <c r="F19" s="293">
        <v>0</v>
      </c>
      <c r="G19" s="294">
        <v>6</v>
      </c>
      <c r="H19" s="293">
        <v>2</v>
      </c>
      <c r="I19" s="293">
        <v>0</v>
      </c>
      <c r="J19" s="295">
        <v>8</v>
      </c>
      <c r="K19" s="296">
        <v>8</v>
      </c>
      <c r="L19" s="297">
        <v>0</v>
      </c>
      <c r="M19" s="298">
        <v>0</v>
      </c>
      <c r="N19" s="299">
        <v>0</v>
      </c>
      <c r="O19" s="293">
        <v>8</v>
      </c>
      <c r="P19" s="293">
        <v>190</v>
      </c>
      <c r="Q19" s="293">
        <v>0</v>
      </c>
      <c r="R19" s="293">
        <v>0</v>
      </c>
      <c r="S19" s="293">
        <v>0</v>
      </c>
      <c r="T19" s="293">
        <v>0</v>
      </c>
      <c r="U19" s="300">
        <v>0</v>
      </c>
      <c r="V19" s="851"/>
      <c r="W19" s="299">
        <v>0</v>
      </c>
    </row>
    <row r="20" spans="1:23" ht="18" customHeight="1" thickBot="1" x14ac:dyDescent="0.25">
      <c r="A20" s="755"/>
      <c r="B20" s="301" t="s">
        <v>24</v>
      </c>
      <c r="C20" s="302">
        <v>0</v>
      </c>
      <c r="D20" s="302">
        <v>0</v>
      </c>
      <c r="E20" s="302">
        <v>0</v>
      </c>
      <c r="F20" s="302">
        <v>0</v>
      </c>
      <c r="G20" s="303">
        <v>11</v>
      </c>
      <c r="H20" s="302">
        <v>7</v>
      </c>
      <c r="I20" s="302">
        <v>1</v>
      </c>
      <c r="J20" s="304">
        <v>19</v>
      </c>
      <c r="K20" s="302">
        <v>19</v>
      </c>
      <c r="L20" s="305">
        <v>0</v>
      </c>
      <c r="M20" s="306">
        <v>0</v>
      </c>
      <c r="N20" s="307">
        <v>0</v>
      </c>
      <c r="O20" s="306">
        <v>16</v>
      </c>
      <c r="P20" s="302">
        <v>631</v>
      </c>
      <c r="Q20" s="302">
        <v>0</v>
      </c>
      <c r="R20" s="302">
        <v>0</v>
      </c>
      <c r="S20" s="302">
        <v>3</v>
      </c>
      <c r="T20" s="302">
        <v>84</v>
      </c>
      <c r="U20" s="308">
        <v>0</v>
      </c>
      <c r="V20" s="852"/>
      <c r="W20" s="310">
        <v>0</v>
      </c>
    </row>
    <row r="21" spans="1:23" ht="18" customHeight="1" x14ac:dyDescent="0.2">
      <c r="A21" s="775" t="s">
        <v>26</v>
      </c>
      <c r="B21" s="292" t="s">
        <v>27</v>
      </c>
      <c r="C21" s="293">
        <v>12227</v>
      </c>
      <c r="D21" s="293">
        <v>13698</v>
      </c>
      <c r="E21" s="293">
        <v>15401</v>
      </c>
      <c r="F21" s="293">
        <v>41326</v>
      </c>
      <c r="G21" s="294">
        <v>17</v>
      </c>
      <c r="H21" s="293">
        <v>27</v>
      </c>
      <c r="I21" s="293">
        <v>4</v>
      </c>
      <c r="J21" s="295">
        <v>48</v>
      </c>
      <c r="K21" s="296">
        <v>41374</v>
      </c>
      <c r="L21" s="297">
        <v>0</v>
      </c>
      <c r="M21" s="298">
        <v>2516</v>
      </c>
      <c r="N21" s="299">
        <v>1403</v>
      </c>
      <c r="O21" s="293">
        <v>34886</v>
      </c>
      <c r="P21" s="293">
        <v>579804</v>
      </c>
      <c r="Q21" s="293">
        <v>6153</v>
      </c>
      <c r="R21" s="293">
        <v>104887</v>
      </c>
      <c r="S21" s="293">
        <v>303</v>
      </c>
      <c r="T21" s="293">
        <v>4262</v>
      </c>
      <c r="U21" s="300">
        <v>0</v>
      </c>
      <c r="V21" s="289">
        <v>0</v>
      </c>
      <c r="W21" s="290">
        <v>10</v>
      </c>
    </row>
    <row r="22" spans="1:23" ht="18" customHeight="1" x14ac:dyDescent="0.2">
      <c r="A22" s="754"/>
      <c r="B22" s="292" t="s">
        <v>28</v>
      </c>
      <c r="C22" s="293">
        <v>5367</v>
      </c>
      <c r="D22" s="293">
        <v>2916</v>
      </c>
      <c r="E22" s="293">
        <v>25384</v>
      </c>
      <c r="F22" s="293">
        <v>33667</v>
      </c>
      <c r="G22" s="294">
        <v>12</v>
      </c>
      <c r="H22" s="293">
        <v>2</v>
      </c>
      <c r="I22" s="293">
        <v>52</v>
      </c>
      <c r="J22" s="295">
        <v>66</v>
      </c>
      <c r="K22" s="296">
        <v>33733</v>
      </c>
      <c r="L22" s="297">
        <v>0</v>
      </c>
      <c r="M22" s="298">
        <v>5249</v>
      </c>
      <c r="N22" s="299">
        <v>2948</v>
      </c>
      <c r="O22" s="293">
        <v>23002</v>
      </c>
      <c r="P22" s="293">
        <v>335277</v>
      </c>
      <c r="Q22" s="293">
        <v>10463</v>
      </c>
      <c r="R22" s="293">
        <v>149735</v>
      </c>
      <c r="S22" s="293">
        <v>244</v>
      </c>
      <c r="T22" s="293">
        <v>3257</v>
      </c>
      <c r="U22" s="300">
        <v>0</v>
      </c>
      <c r="V22" s="298">
        <v>0</v>
      </c>
      <c r="W22" s="299">
        <v>0</v>
      </c>
    </row>
    <row r="23" spans="1:23" ht="18" customHeight="1" x14ac:dyDescent="0.2">
      <c r="A23" s="754"/>
      <c r="B23" s="292" t="s">
        <v>29</v>
      </c>
      <c r="C23" s="293">
        <v>4740</v>
      </c>
      <c r="D23" s="293">
        <v>1967</v>
      </c>
      <c r="E23" s="293">
        <v>24211</v>
      </c>
      <c r="F23" s="293">
        <v>30918</v>
      </c>
      <c r="G23" s="294">
        <v>12</v>
      </c>
      <c r="H23" s="293">
        <v>2</v>
      </c>
      <c r="I23" s="293">
        <v>8</v>
      </c>
      <c r="J23" s="295">
        <v>22</v>
      </c>
      <c r="K23" s="296">
        <v>30940</v>
      </c>
      <c r="L23" s="297">
        <v>0</v>
      </c>
      <c r="M23" s="298">
        <v>4878</v>
      </c>
      <c r="N23" s="299">
        <v>1274</v>
      </c>
      <c r="O23" s="293">
        <v>17547</v>
      </c>
      <c r="P23" s="293">
        <v>175837</v>
      </c>
      <c r="Q23" s="293">
        <v>13102</v>
      </c>
      <c r="R23" s="293">
        <v>129248</v>
      </c>
      <c r="S23" s="293">
        <v>281</v>
      </c>
      <c r="T23" s="293">
        <v>2329</v>
      </c>
      <c r="U23" s="300">
        <v>0</v>
      </c>
      <c r="V23" s="298">
        <v>0</v>
      </c>
      <c r="W23" s="299">
        <v>0</v>
      </c>
    </row>
    <row r="24" spans="1:23" ht="18" customHeight="1" thickBot="1" x14ac:dyDescent="0.25">
      <c r="A24" s="754"/>
      <c r="B24" s="292" t="s">
        <v>24</v>
      </c>
      <c r="C24" s="293">
        <v>22334</v>
      </c>
      <c r="D24" s="293">
        <v>18581</v>
      </c>
      <c r="E24" s="293">
        <v>64996</v>
      </c>
      <c r="F24" s="304">
        <v>105911</v>
      </c>
      <c r="G24" s="294">
        <v>41</v>
      </c>
      <c r="H24" s="293">
        <v>31</v>
      </c>
      <c r="I24" s="293">
        <v>64</v>
      </c>
      <c r="J24" s="304">
        <v>136</v>
      </c>
      <c r="K24" s="314">
        <v>106047</v>
      </c>
      <c r="L24" s="305">
        <v>0</v>
      </c>
      <c r="M24" s="306">
        <v>12643</v>
      </c>
      <c r="N24" s="307">
        <v>5625</v>
      </c>
      <c r="O24" s="306">
        <v>75435</v>
      </c>
      <c r="P24" s="302">
        <v>1090918</v>
      </c>
      <c r="Q24" s="302">
        <v>29718</v>
      </c>
      <c r="R24" s="302">
        <v>383870</v>
      </c>
      <c r="S24" s="302">
        <v>828</v>
      </c>
      <c r="T24" s="302">
        <v>9848</v>
      </c>
      <c r="U24" s="308">
        <v>0</v>
      </c>
      <c r="V24" s="306">
        <v>0</v>
      </c>
      <c r="W24" s="307">
        <v>10</v>
      </c>
    </row>
    <row r="25" spans="1:23" ht="18" customHeight="1" thickBot="1" x14ac:dyDescent="0.25">
      <c r="A25" s="753" t="s">
        <v>30</v>
      </c>
      <c r="B25" s="282" t="s">
        <v>31</v>
      </c>
      <c r="C25" s="283">
        <v>420</v>
      </c>
      <c r="D25" s="283">
        <v>267</v>
      </c>
      <c r="E25" s="283">
        <v>352</v>
      </c>
      <c r="F25" s="284">
        <v>1039</v>
      </c>
      <c r="G25" s="311">
        <v>87</v>
      </c>
      <c r="H25" s="283">
        <v>132</v>
      </c>
      <c r="I25" s="283">
        <v>72</v>
      </c>
      <c r="J25" s="286">
        <v>291</v>
      </c>
      <c r="K25" s="287">
        <v>1330</v>
      </c>
      <c r="L25" s="288">
        <v>0</v>
      </c>
      <c r="M25" s="289">
        <v>35</v>
      </c>
      <c r="N25" s="290">
        <v>5</v>
      </c>
      <c r="O25" s="283">
        <v>1114</v>
      </c>
      <c r="P25" s="283">
        <v>27047</v>
      </c>
      <c r="Q25" s="283">
        <v>193</v>
      </c>
      <c r="R25" s="283">
        <v>5099</v>
      </c>
      <c r="S25" s="283">
        <v>23</v>
      </c>
      <c r="T25" s="283">
        <v>480</v>
      </c>
      <c r="U25" s="291">
        <v>0</v>
      </c>
      <c r="V25" s="312">
        <v>0</v>
      </c>
      <c r="W25" s="313">
        <v>57</v>
      </c>
    </row>
    <row r="26" spans="1:23" ht="18" customHeight="1" x14ac:dyDescent="0.2">
      <c r="A26" s="754"/>
      <c r="B26" s="292" t="s">
        <v>108</v>
      </c>
      <c r="C26" s="293">
        <v>511</v>
      </c>
      <c r="D26" s="293">
        <v>114</v>
      </c>
      <c r="E26" s="293">
        <v>810</v>
      </c>
      <c r="F26" s="293">
        <v>1435</v>
      </c>
      <c r="G26" s="294">
        <v>80</v>
      </c>
      <c r="H26" s="293">
        <v>5</v>
      </c>
      <c r="I26" s="293">
        <v>48</v>
      </c>
      <c r="J26" s="295">
        <v>133</v>
      </c>
      <c r="K26" s="296">
        <v>1568</v>
      </c>
      <c r="L26" s="297">
        <v>0</v>
      </c>
      <c r="M26" s="298">
        <v>50</v>
      </c>
      <c r="N26" s="299">
        <v>5</v>
      </c>
      <c r="O26" s="293">
        <v>1259</v>
      </c>
      <c r="P26" s="293">
        <v>20602</v>
      </c>
      <c r="Q26" s="293">
        <v>284</v>
      </c>
      <c r="R26" s="293">
        <v>5220</v>
      </c>
      <c r="S26" s="293">
        <v>25</v>
      </c>
      <c r="T26" s="293">
        <v>355</v>
      </c>
      <c r="U26" s="300">
        <v>0</v>
      </c>
      <c r="V26" s="298">
        <v>0</v>
      </c>
      <c r="W26" s="299">
        <v>0</v>
      </c>
    </row>
    <row r="27" spans="1:23" ht="18" customHeight="1" x14ac:dyDescent="0.2">
      <c r="A27" s="754"/>
      <c r="B27" s="292" t="s">
        <v>33</v>
      </c>
      <c r="C27" s="293">
        <v>348</v>
      </c>
      <c r="D27" s="293">
        <v>83</v>
      </c>
      <c r="E27" s="293">
        <v>685</v>
      </c>
      <c r="F27" s="293">
        <v>1116</v>
      </c>
      <c r="G27" s="294">
        <v>43</v>
      </c>
      <c r="H27" s="293">
        <v>5</v>
      </c>
      <c r="I27" s="293">
        <v>30</v>
      </c>
      <c r="J27" s="295">
        <v>78</v>
      </c>
      <c r="K27" s="296">
        <v>1194</v>
      </c>
      <c r="L27" s="297">
        <v>0</v>
      </c>
      <c r="M27" s="298">
        <v>33</v>
      </c>
      <c r="N27" s="299">
        <v>3</v>
      </c>
      <c r="O27" s="293">
        <v>897</v>
      </c>
      <c r="P27" s="293">
        <v>9225</v>
      </c>
      <c r="Q27" s="293">
        <v>284</v>
      </c>
      <c r="R27" s="293">
        <v>2893</v>
      </c>
      <c r="S27" s="293">
        <v>13</v>
      </c>
      <c r="T27" s="293">
        <v>126</v>
      </c>
      <c r="U27" s="300">
        <v>0</v>
      </c>
      <c r="V27" s="298">
        <v>0</v>
      </c>
      <c r="W27" s="299">
        <v>0</v>
      </c>
    </row>
    <row r="28" spans="1:23" ht="18" customHeight="1" thickBot="1" x14ac:dyDescent="0.25">
      <c r="A28" s="755"/>
      <c r="B28" s="301" t="s">
        <v>24</v>
      </c>
      <c r="C28" s="302">
        <v>1279</v>
      </c>
      <c r="D28" s="302">
        <v>464</v>
      </c>
      <c r="E28" s="302">
        <v>1847</v>
      </c>
      <c r="F28" s="304">
        <v>3590</v>
      </c>
      <c r="G28" s="303">
        <v>210</v>
      </c>
      <c r="H28" s="302">
        <v>142</v>
      </c>
      <c r="I28" s="302">
        <v>150</v>
      </c>
      <c r="J28" s="304">
        <v>502</v>
      </c>
      <c r="K28" s="302">
        <v>4092</v>
      </c>
      <c r="L28" s="305">
        <v>0</v>
      </c>
      <c r="M28" s="306">
        <v>118</v>
      </c>
      <c r="N28" s="307">
        <v>13</v>
      </c>
      <c r="O28" s="306">
        <v>3270</v>
      </c>
      <c r="P28" s="302">
        <v>56874</v>
      </c>
      <c r="Q28" s="302">
        <v>761</v>
      </c>
      <c r="R28" s="302">
        <v>13212</v>
      </c>
      <c r="S28" s="302">
        <v>61</v>
      </c>
      <c r="T28" s="302">
        <v>961</v>
      </c>
      <c r="U28" s="308">
        <v>0</v>
      </c>
      <c r="V28" s="309">
        <v>0</v>
      </c>
      <c r="W28" s="310">
        <v>57</v>
      </c>
    </row>
    <row r="29" spans="1:23" ht="18" customHeight="1" thickBot="1" x14ac:dyDescent="0.25">
      <c r="A29" s="753" t="s">
        <v>34</v>
      </c>
      <c r="B29" s="282" t="s">
        <v>35</v>
      </c>
      <c r="C29" s="283">
        <v>3681</v>
      </c>
      <c r="D29" s="283">
        <v>1793</v>
      </c>
      <c r="E29" s="283">
        <v>19181</v>
      </c>
      <c r="F29" s="293">
        <v>24655</v>
      </c>
      <c r="G29" s="311">
        <v>858</v>
      </c>
      <c r="H29" s="283">
        <v>794</v>
      </c>
      <c r="I29" s="283">
        <v>116</v>
      </c>
      <c r="J29" s="295">
        <v>1768</v>
      </c>
      <c r="K29" s="296">
        <v>26423</v>
      </c>
      <c r="L29" s="288">
        <v>78</v>
      </c>
      <c r="M29" s="289">
        <v>189</v>
      </c>
      <c r="N29" s="290">
        <v>51</v>
      </c>
      <c r="O29" s="283">
        <v>15061</v>
      </c>
      <c r="P29" s="283">
        <v>1162969</v>
      </c>
      <c r="Q29" s="283">
        <v>1388</v>
      </c>
      <c r="R29" s="283">
        <v>98300</v>
      </c>
      <c r="S29" s="283">
        <v>9722</v>
      </c>
      <c r="T29" s="283">
        <v>731766</v>
      </c>
      <c r="U29" s="291">
        <v>0</v>
      </c>
      <c r="V29" s="289">
        <v>2</v>
      </c>
      <c r="W29" s="290">
        <v>407</v>
      </c>
    </row>
    <row r="30" spans="1:23" ht="18" customHeight="1" x14ac:dyDescent="0.2">
      <c r="A30" s="754"/>
      <c r="B30" s="292" t="s">
        <v>36</v>
      </c>
      <c r="C30" s="293">
        <v>4315</v>
      </c>
      <c r="D30" s="293">
        <v>2792</v>
      </c>
      <c r="E30" s="293">
        <v>16321</v>
      </c>
      <c r="F30" s="293">
        <v>23428</v>
      </c>
      <c r="G30" s="294">
        <v>516</v>
      </c>
      <c r="H30" s="293">
        <v>512</v>
      </c>
      <c r="I30" s="293">
        <v>145</v>
      </c>
      <c r="J30" s="295">
        <v>1173</v>
      </c>
      <c r="K30" s="296">
        <v>24601</v>
      </c>
      <c r="L30" s="297">
        <v>107</v>
      </c>
      <c r="M30" s="298">
        <v>223</v>
      </c>
      <c r="N30" s="299">
        <v>68</v>
      </c>
      <c r="O30" s="293">
        <v>14523</v>
      </c>
      <c r="P30" s="293">
        <v>1014903</v>
      </c>
      <c r="Q30" s="293">
        <v>2490</v>
      </c>
      <c r="R30" s="293">
        <v>165491</v>
      </c>
      <c r="S30" s="293">
        <v>7389</v>
      </c>
      <c r="T30" s="293">
        <v>455202</v>
      </c>
      <c r="U30" s="300">
        <v>0</v>
      </c>
      <c r="V30" s="298">
        <v>15</v>
      </c>
      <c r="W30" s="299">
        <v>63</v>
      </c>
    </row>
    <row r="31" spans="1:23" ht="18" customHeight="1" x14ac:dyDescent="0.2">
      <c r="A31" s="754"/>
      <c r="B31" s="292" t="s">
        <v>37</v>
      </c>
      <c r="C31" s="293">
        <v>8654</v>
      </c>
      <c r="D31" s="293">
        <v>4583</v>
      </c>
      <c r="E31" s="293">
        <v>36105</v>
      </c>
      <c r="F31" s="293">
        <v>49342</v>
      </c>
      <c r="G31" s="294">
        <v>840</v>
      </c>
      <c r="H31" s="293">
        <v>810</v>
      </c>
      <c r="I31" s="293">
        <v>169</v>
      </c>
      <c r="J31" s="295">
        <v>1819</v>
      </c>
      <c r="K31" s="296">
        <v>51161</v>
      </c>
      <c r="L31" s="297">
        <v>1940</v>
      </c>
      <c r="M31" s="298">
        <v>401</v>
      </c>
      <c r="N31" s="299">
        <v>84</v>
      </c>
      <c r="O31" s="293">
        <v>26560</v>
      </c>
      <c r="P31" s="293">
        <v>949642</v>
      </c>
      <c r="Q31" s="293">
        <v>10894</v>
      </c>
      <c r="R31" s="293">
        <v>393467</v>
      </c>
      <c r="S31" s="293">
        <v>13371</v>
      </c>
      <c r="T31" s="293">
        <v>426647</v>
      </c>
      <c r="U31" s="300">
        <v>0</v>
      </c>
      <c r="V31" s="298">
        <v>289</v>
      </c>
      <c r="W31" s="299">
        <v>2000</v>
      </c>
    </row>
    <row r="32" spans="1:23" ht="18" customHeight="1" x14ac:dyDescent="0.2">
      <c r="A32" s="754"/>
      <c r="B32" s="292" t="s">
        <v>38</v>
      </c>
      <c r="C32" s="293">
        <v>2565</v>
      </c>
      <c r="D32" s="293">
        <v>1279</v>
      </c>
      <c r="E32" s="293">
        <v>14309</v>
      </c>
      <c r="F32" s="293">
        <v>18153</v>
      </c>
      <c r="G32" s="294">
        <v>306</v>
      </c>
      <c r="H32" s="293">
        <v>241</v>
      </c>
      <c r="I32" s="293">
        <v>120</v>
      </c>
      <c r="J32" s="295">
        <v>667</v>
      </c>
      <c r="K32" s="296">
        <v>18820</v>
      </c>
      <c r="L32" s="297">
        <v>360</v>
      </c>
      <c r="M32" s="298">
        <v>329</v>
      </c>
      <c r="N32" s="299">
        <v>83</v>
      </c>
      <c r="O32" s="293">
        <v>5961</v>
      </c>
      <c r="P32" s="293">
        <v>91544</v>
      </c>
      <c r="Q32" s="293">
        <v>4362</v>
      </c>
      <c r="R32" s="293">
        <v>66929</v>
      </c>
      <c r="S32" s="293">
        <v>8420</v>
      </c>
      <c r="T32" s="293">
        <v>98959</v>
      </c>
      <c r="U32" s="300">
        <v>0</v>
      </c>
      <c r="V32" s="298">
        <v>69</v>
      </c>
      <c r="W32" s="299">
        <v>139</v>
      </c>
    </row>
    <row r="33" spans="1:23" ht="18" customHeight="1" thickBot="1" x14ac:dyDescent="0.25">
      <c r="A33" s="755"/>
      <c r="B33" s="301" t="s">
        <v>24</v>
      </c>
      <c r="C33" s="293">
        <v>19215</v>
      </c>
      <c r="D33" s="293">
        <v>10447</v>
      </c>
      <c r="E33" s="293">
        <v>85916</v>
      </c>
      <c r="F33" s="304">
        <v>115578</v>
      </c>
      <c r="G33" s="439">
        <v>2520</v>
      </c>
      <c r="H33" s="440">
        <v>2357</v>
      </c>
      <c r="I33" s="440">
        <v>550</v>
      </c>
      <c r="J33" s="304">
        <v>5427</v>
      </c>
      <c r="K33" s="293">
        <v>121005</v>
      </c>
      <c r="L33" s="297">
        <v>2485</v>
      </c>
      <c r="M33" s="306">
        <v>1142</v>
      </c>
      <c r="N33" s="307">
        <v>286</v>
      </c>
      <c r="O33" s="306">
        <v>62105</v>
      </c>
      <c r="P33" s="302">
        <v>3219058</v>
      </c>
      <c r="Q33" s="293">
        <v>19134</v>
      </c>
      <c r="R33" s="293">
        <v>724187</v>
      </c>
      <c r="S33" s="293">
        <v>38902</v>
      </c>
      <c r="T33" s="293">
        <v>1712574</v>
      </c>
      <c r="U33" s="300">
        <v>0</v>
      </c>
      <c r="V33" s="306">
        <v>375</v>
      </c>
      <c r="W33" s="307">
        <v>2609</v>
      </c>
    </row>
    <row r="34" spans="1:23" ht="18" customHeight="1" thickBot="1" x14ac:dyDescent="0.25">
      <c r="A34" s="759" t="s">
        <v>39</v>
      </c>
      <c r="B34" s="760"/>
      <c r="C34" s="283">
        <v>24272</v>
      </c>
      <c r="D34" s="283">
        <v>14226</v>
      </c>
      <c r="E34" s="283">
        <v>78920</v>
      </c>
      <c r="F34" s="434">
        <v>117418</v>
      </c>
      <c r="G34" s="311">
        <v>0</v>
      </c>
      <c r="H34" s="283">
        <v>0</v>
      </c>
      <c r="I34" s="283">
        <v>2</v>
      </c>
      <c r="J34" s="286">
        <v>2</v>
      </c>
      <c r="K34" s="436">
        <v>117420</v>
      </c>
      <c r="L34" s="288">
        <v>25772</v>
      </c>
      <c r="M34" s="289">
        <v>23671</v>
      </c>
      <c r="N34" s="290">
        <v>8111</v>
      </c>
      <c r="O34" s="283">
        <v>26044</v>
      </c>
      <c r="P34" s="764"/>
      <c r="Q34" s="283">
        <v>88026</v>
      </c>
      <c r="R34" s="764"/>
      <c r="S34" s="283">
        <v>3350</v>
      </c>
      <c r="T34" s="764"/>
      <c r="U34" s="291">
        <v>25630</v>
      </c>
      <c r="V34" s="312">
        <v>61</v>
      </c>
      <c r="W34" s="313">
        <v>0</v>
      </c>
    </row>
    <row r="35" spans="1:23" ht="18" customHeight="1" x14ac:dyDescent="0.2">
      <c r="A35" s="770" t="s">
        <v>41</v>
      </c>
      <c r="B35" s="771"/>
      <c r="C35" s="293">
        <v>114142</v>
      </c>
      <c r="D35" s="293">
        <v>38697</v>
      </c>
      <c r="E35" s="293">
        <v>266247</v>
      </c>
      <c r="F35" s="434">
        <v>419086</v>
      </c>
      <c r="G35" s="294">
        <v>0</v>
      </c>
      <c r="H35" s="293">
        <v>0</v>
      </c>
      <c r="I35" s="293">
        <v>6</v>
      </c>
      <c r="J35" s="295">
        <v>6</v>
      </c>
      <c r="K35" s="437">
        <v>419092</v>
      </c>
      <c r="L35" s="297">
        <v>5</v>
      </c>
      <c r="M35" s="298">
        <v>19578</v>
      </c>
      <c r="N35" s="299">
        <v>5364</v>
      </c>
      <c r="O35" s="293">
        <v>91574</v>
      </c>
      <c r="P35" s="765"/>
      <c r="Q35" s="293">
        <v>302033</v>
      </c>
      <c r="R35" s="765"/>
      <c r="S35" s="293">
        <v>25460</v>
      </c>
      <c r="T35" s="765"/>
      <c r="U35" s="300">
        <v>38175</v>
      </c>
      <c r="V35" s="298">
        <v>550286</v>
      </c>
      <c r="W35" s="299">
        <v>1188</v>
      </c>
    </row>
    <row r="36" spans="1:23" ht="18" customHeight="1" x14ac:dyDescent="0.2">
      <c r="A36" s="772" t="s">
        <v>125</v>
      </c>
      <c r="B36" s="771"/>
      <c r="C36" s="293">
        <v>3368</v>
      </c>
      <c r="D36" s="293">
        <v>463</v>
      </c>
      <c r="E36" s="293">
        <v>807</v>
      </c>
      <c r="F36" s="434">
        <v>4638</v>
      </c>
      <c r="G36" s="294">
        <v>0</v>
      </c>
      <c r="H36" s="293">
        <v>0</v>
      </c>
      <c r="I36" s="293">
        <v>0</v>
      </c>
      <c r="J36" s="295">
        <v>0</v>
      </c>
      <c r="K36" s="437">
        <v>4638</v>
      </c>
      <c r="L36" s="297">
        <v>0</v>
      </c>
      <c r="M36" s="298">
        <v>588</v>
      </c>
      <c r="N36" s="299">
        <v>54</v>
      </c>
      <c r="O36" s="293">
        <v>885</v>
      </c>
      <c r="P36" s="765"/>
      <c r="Q36" s="293">
        <v>2740</v>
      </c>
      <c r="R36" s="765"/>
      <c r="S36" s="293">
        <v>1013</v>
      </c>
      <c r="T36" s="765"/>
      <c r="U36" s="300">
        <v>0</v>
      </c>
      <c r="V36" s="298">
        <v>17000</v>
      </c>
      <c r="W36" s="299">
        <v>0</v>
      </c>
    </row>
    <row r="37" spans="1:23" ht="18" customHeight="1" thickBot="1" x14ac:dyDescent="0.25">
      <c r="A37" s="773" t="s">
        <v>109</v>
      </c>
      <c r="B37" s="774"/>
      <c r="C37" s="302">
        <v>26258</v>
      </c>
      <c r="D37" s="302">
        <v>13949</v>
      </c>
      <c r="E37" s="302">
        <v>18319</v>
      </c>
      <c r="F37" s="435">
        <v>58526</v>
      </c>
      <c r="G37" s="303">
        <v>0</v>
      </c>
      <c r="H37" s="302">
        <v>0</v>
      </c>
      <c r="I37" s="302">
        <v>0</v>
      </c>
      <c r="J37" s="304">
        <v>0</v>
      </c>
      <c r="K37" s="438">
        <v>58526</v>
      </c>
      <c r="L37" s="305">
        <v>0</v>
      </c>
      <c r="M37" s="306">
        <v>2575</v>
      </c>
      <c r="N37" s="307">
        <v>0</v>
      </c>
      <c r="O37" s="302">
        <v>22608</v>
      </c>
      <c r="P37" s="766"/>
      <c r="Q37" s="302">
        <v>32490</v>
      </c>
      <c r="R37" s="766"/>
      <c r="S37" s="302">
        <v>3428</v>
      </c>
      <c r="T37" s="766"/>
      <c r="U37" s="308">
        <v>32</v>
      </c>
      <c r="V37" s="306">
        <v>97927</v>
      </c>
      <c r="W37" s="307">
        <v>0</v>
      </c>
    </row>
    <row r="38" spans="1:23" ht="18" customHeight="1" thickBot="1" x14ac:dyDescent="0.25">
      <c r="A38" s="756" t="s">
        <v>139</v>
      </c>
      <c r="B38" s="757"/>
      <c r="C38" s="757"/>
      <c r="D38" s="757"/>
      <c r="E38" s="757"/>
      <c r="F38" s="757"/>
      <c r="G38" s="849"/>
      <c r="H38" s="849"/>
      <c r="I38" s="849"/>
      <c r="J38" s="849"/>
      <c r="K38" s="757"/>
      <c r="L38" s="757"/>
      <c r="M38" s="757"/>
      <c r="N38" s="757"/>
      <c r="O38" s="757"/>
      <c r="P38" s="757"/>
      <c r="Q38" s="757"/>
      <c r="R38" s="757"/>
      <c r="S38" s="757"/>
      <c r="T38" s="757"/>
      <c r="U38" s="757"/>
      <c r="V38" s="757"/>
      <c r="W38" s="758"/>
    </row>
    <row r="40" spans="1:23" x14ac:dyDescent="0.2">
      <c r="C40" s="354"/>
      <c r="D40" s="354"/>
      <c r="E40" s="354"/>
      <c r="F40" s="354"/>
      <c r="G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W40" s="354"/>
    </row>
    <row r="41" spans="1:23" x14ac:dyDescent="0.2">
      <c r="C41" s="354"/>
      <c r="K41" s="354"/>
      <c r="L41" s="354"/>
      <c r="M41" s="354"/>
      <c r="N41" s="354"/>
      <c r="O41" s="354"/>
      <c r="P41" s="354"/>
      <c r="Q41" s="354"/>
    </row>
    <row r="42" spans="1:23" x14ac:dyDescent="0.2">
      <c r="C42" s="354"/>
      <c r="K42" s="354"/>
      <c r="O42" s="354"/>
    </row>
    <row r="43" spans="1:23" x14ac:dyDescent="0.2">
      <c r="C43" s="354"/>
      <c r="K43" s="354"/>
      <c r="O43" s="354"/>
    </row>
    <row r="44" spans="1:23" x14ac:dyDescent="0.2">
      <c r="C44" s="354"/>
      <c r="K44" s="354"/>
      <c r="O44" s="354"/>
    </row>
    <row r="45" spans="1:23" x14ac:dyDescent="0.2">
      <c r="C45" s="354"/>
      <c r="K45" s="354"/>
    </row>
    <row r="46" spans="1:23" x14ac:dyDescent="0.2">
      <c r="C46" s="354"/>
      <c r="K46" s="354"/>
    </row>
    <row r="47" spans="1:23" x14ac:dyDescent="0.2">
      <c r="C47" s="354"/>
    </row>
    <row r="48" spans="1:23" x14ac:dyDescent="0.2">
      <c r="C48" s="354"/>
    </row>
    <row r="49" spans="3:3" x14ac:dyDescent="0.2">
      <c r="C49" s="354"/>
    </row>
    <row r="50" spans="3:3" x14ac:dyDescent="0.2">
      <c r="C50" s="354"/>
    </row>
    <row r="51" spans="3:3" x14ac:dyDescent="0.2">
      <c r="C51" s="354"/>
    </row>
    <row r="52" spans="3:3" x14ac:dyDescent="0.2">
      <c r="C52" s="354"/>
    </row>
    <row r="53" spans="3:3" x14ac:dyDescent="0.2">
      <c r="C53" s="354"/>
    </row>
    <row r="54" spans="3:3" x14ac:dyDescent="0.2">
      <c r="C54" s="354"/>
    </row>
    <row r="55" spans="3:3" x14ac:dyDescent="0.2">
      <c r="C55" s="354"/>
    </row>
    <row r="56" spans="3:3" x14ac:dyDescent="0.2">
      <c r="C56" s="354"/>
    </row>
    <row r="57" spans="3:3" x14ac:dyDescent="0.2">
      <c r="C57" s="354"/>
    </row>
    <row r="60" spans="3:3" x14ac:dyDescent="0.2">
      <c r="C60" s="354"/>
    </row>
  </sheetData>
  <mergeCells count="39">
    <mergeCell ref="A1:W1"/>
    <mergeCell ref="A2:W2"/>
    <mergeCell ref="A4:B7"/>
    <mergeCell ref="C4:K4"/>
    <mergeCell ref="L4:L7"/>
    <mergeCell ref="M4:N4"/>
    <mergeCell ref="O4:T4"/>
    <mergeCell ref="U4:U6"/>
    <mergeCell ref="V4:W5"/>
    <mergeCell ref="C5:F5"/>
    <mergeCell ref="S5:T6"/>
    <mergeCell ref="C6:D6"/>
    <mergeCell ref="E6:E7"/>
    <mergeCell ref="F6:F7"/>
    <mergeCell ref="G6:H6"/>
    <mergeCell ref="I6:I7"/>
    <mergeCell ref="J6:J7"/>
    <mergeCell ref="G5:J5"/>
    <mergeCell ref="K5:K7"/>
    <mergeCell ref="M5:M6"/>
    <mergeCell ref="N5:N6"/>
    <mergeCell ref="O5:P6"/>
    <mergeCell ref="Q5:R6"/>
    <mergeCell ref="A25:A28"/>
    <mergeCell ref="A29:A33"/>
    <mergeCell ref="A34:B34"/>
    <mergeCell ref="V7:W7"/>
    <mergeCell ref="A8:A12"/>
    <mergeCell ref="A13:A16"/>
    <mergeCell ref="A17:A20"/>
    <mergeCell ref="V17:V20"/>
    <mergeCell ref="A21:A24"/>
    <mergeCell ref="A38:W38"/>
    <mergeCell ref="P34:P37"/>
    <mergeCell ref="R34:R37"/>
    <mergeCell ref="T34:T37"/>
    <mergeCell ref="A35:B35"/>
    <mergeCell ref="A36:B36"/>
    <mergeCell ref="A37:B3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W30"/>
  <sheetViews>
    <sheetView zoomScaleNormal="100" zoomScaleSheetLayoutView="85" workbookViewId="0">
      <selection sqref="A1:V1"/>
    </sheetView>
  </sheetViews>
  <sheetFormatPr defaultColWidth="8" defaultRowHeight="12.75" x14ac:dyDescent="0.2"/>
  <cols>
    <col min="1" max="1" width="19.25" style="441" customWidth="1"/>
    <col min="2" max="22" width="6.75" style="441" customWidth="1"/>
    <col min="23" max="23" width="3.5" style="441" customWidth="1"/>
    <col min="24" max="24" width="4.25" style="441" customWidth="1"/>
    <col min="25" max="25" width="4.5" style="441" customWidth="1"/>
    <col min="26" max="26" width="5" style="441" customWidth="1"/>
    <col min="27" max="27" width="6.625" style="441" customWidth="1"/>
    <col min="28" max="28" width="6" style="441" customWidth="1"/>
    <col min="29" max="16384" width="8" style="441"/>
  </cols>
  <sheetData>
    <row r="1" spans="1:23" ht="18.75" x14ac:dyDescent="0.2">
      <c r="A1" s="855" t="s">
        <v>44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</row>
    <row r="2" spans="1:23" ht="18.75" x14ac:dyDescent="0.2">
      <c r="A2" s="855" t="s">
        <v>133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  <c r="V2" s="855"/>
    </row>
    <row r="3" spans="1:23" ht="13.5" thickBot="1" x14ac:dyDescent="0.25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</row>
    <row r="4" spans="1:23" ht="20.100000000000001" customHeight="1" thickBot="1" x14ac:dyDescent="0.25">
      <c r="A4" s="856" t="s">
        <v>134</v>
      </c>
      <c r="B4" s="858" t="s">
        <v>47</v>
      </c>
      <c r="C4" s="859"/>
      <c r="D4" s="859"/>
      <c r="E4" s="859"/>
      <c r="F4" s="859"/>
      <c r="G4" s="443" t="s">
        <v>110</v>
      </c>
      <c r="H4" s="858" t="s">
        <v>48</v>
      </c>
      <c r="I4" s="859"/>
      <c r="J4" s="859"/>
      <c r="K4" s="859"/>
      <c r="L4" s="443" t="s">
        <v>111</v>
      </c>
      <c r="M4" s="858" t="s">
        <v>49</v>
      </c>
      <c r="N4" s="859"/>
      <c r="O4" s="859"/>
      <c r="P4" s="859"/>
      <c r="Q4" s="443" t="s">
        <v>112</v>
      </c>
      <c r="R4" s="858" t="s">
        <v>113</v>
      </c>
      <c r="S4" s="859"/>
      <c r="T4" s="859"/>
      <c r="U4" s="859"/>
      <c r="V4" s="443" t="s">
        <v>114</v>
      </c>
    </row>
    <row r="5" spans="1:23" ht="20.100000000000001" customHeight="1" thickBot="1" x14ac:dyDescent="0.25">
      <c r="A5" s="857"/>
      <c r="B5" s="444" t="s">
        <v>21</v>
      </c>
      <c r="C5" s="445" t="s">
        <v>22</v>
      </c>
      <c r="D5" s="445" t="s">
        <v>105</v>
      </c>
      <c r="E5" s="445" t="s">
        <v>23</v>
      </c>
      <c r="F5" s="446" t="s">
        <v>50</v>
      </c>
      <c r="G5" s="447" t="s">
        <v>115</v>
      </c>
      <c r="H5" s="444" t="s">
        <v>21</v>
      </c>
      <c r="I5" s="448" t="s">
        <v>106</v>
      </c>
      <c r="J5" s="445" t="s">
        <v>23</v>
      </c>
      <c r="K5" s="446" t="s">
        <v>50</v>
      </c>
      <c r="L5" s="447" t="s">
        <v>116</v>
      </c>
      <c r="M5" s="444" t="s">
        <v>27</v>
      </c>
      <c r="N5" s="445" t="s">
        <v>28</v>
      </c>
      <c r="O5" s="445" t="s">
        <v>29</v>
      </c>
      <c r="P5" s="446" t="s">
        <v>50</v>
      </c>
      <c r="Q5" s="447" t="s">
        <v>117</v>
      </c>
      <c r="R5" s="444" t="s">
        <v>31</v>
      </c>
      <c r="S5" s="448" t="s">
        <v>108</v>
      </c>
      <c r="T5" s="445" t="s">
        <v>33</v>
      </c>
      <c r="U5" s="446" t="s">
        <v>50</v>
      </c>
      <c r="V5" s="447" t="s">
        <v>117</v>
      </c>
    </row>
    <row r="6" spans="1:23" ht="20.100000000000001" customHeight="1" x14ac:dyDescent="0.2">
      <c r="A6" s="449" t="s">
        <v>51</v>
      </c>
      <c r="B6" s="450">
        <v>1759</v>
      </c>
      <c r="C6" s="451">
        <v>1965</v>
      </c>
      <c r="D6" s="452">
        <v>877</v>
      </c>
      <c r="E6" s="452">
        <v>2044</v>
      </c>
      <c r="F6" s="453">
        <f>B6+C6+D6+E6</f>
        <v>6645</v>
      </c>
      <c r="G6" s="454">
        <v>118</v>
      </c>
      <c r="H6" s="455">
        <v>186</v>
      </c>
      <c r="I6" s="455">
        <v>181</v>
      </c>
      <c r="J6" s="456">
        <v>136</v>
      </c>
      <c r="K6" s="453">
        <f t="shared" ref="K6:K24" si="0">J6+I6+H6</f>
        <v>503</v>
      </c>
      <c r="L6" s="454">
        <v>4</v>
      </c>
      <c r="M6" s="455">
        <v>1035</v>
      </c>
      <c r="N6" s="455">
        <v>549</v>
      </c>
      <c r="O6" s="456">
        <v>281</v>
      </c>
      <c r="P6" s="457">
        <f>O6+N6+M6</f>
        <v>1865</v>
      </c>
      <c r="Q6" s="454">
        <v>288</v>
      </c>
      <c r="R6" s="455">
        <v>9</v>
      </c>
      <c r="S6" s="455">
        <v>4</v>
      </c>
      <c r="T6" s="455">
        <v>4</v>
      </c>
      <c r="U6" s="457">
        <f t="shared" ref="U6:U24" si="1">T6+S6+R6</f>
        <v>17</v>
      </c>
      <c r="V6" s="454">
        <v>0</v>
      </c>
    </row>
    <row r="7" spans="1:23" ht="20.100000000000001" customHeight="1" x14ac:dyDescent="0.2">
      <c r="A7" s="449" t="s">
        <v>52</v>
      </c>
      <c r="B7" s="458">
        <v>1060</v>
      </c>
      <c r="C7" s="459">
        <v>1051</v>
      </c>
      <c r="D7" s="460">
        <v>556</v>
      </c>
      <c r="E7" s="460">
        <v>1253</v>
      </c>
      <c r="F7" s="457">
        <f t="shared" ref="F7:F24" si="2">B7+C7+D7+E7</f>
        <v>3920</v>
      </c>
      <c r="G7" s="461">
        <v>45</v>
      </c>
      <c r="H7" s="459">
        <v>407</v>
      </c>
      <c r="I7" s="459">
        <v>399</v>
      </c>
      <c r="J7" s="460">
        <v>366</v>
      </c>
      <c r="K7" s="457">
        <f t="shared" si="0"/>
        <v>1172</v>
      </c>
      <c r="L7" s="461">
        <v>27</v>
      </c>
      <c r="M7" s="459">
        <v>3374</v>
      </c>
      <c r="N7" s="459">
        <v>2723</v>
      </c>
      <c r="O7" s="460">
        <v>2725</v>
      </c>
      <c r="P7" s="457">
        <f>O7+N7+M7</f>
        <v>8822</v>
      </c>
      <c r="Q7" s="461">
        <v>1223</v>
      </c>
      <c r="R7" s="459">
        <v>2</v>
      </c>
      <c r="S7" s="459">
        <v>0</v>
      </c>
      <c r="T7" s="459">
        <v>1</v>
      </c>
      <c r="U7" s="457">
        <f t="shared" si="1"/>
        <v>3</v>
      </c>
      <c r="V7" s="461">
        <v>0</v>
      </c>
    </row>
    <row r="8" spans="1:23" ht="20.100000000000001" customHeight="1" x14ac:dyDescent="0.2">
      <c r="A8" s="449" t="s">
        <v>53</v>
      </c>
      <c r="B8" s="458">
        <v>66</v>
      </c>
      <c r="C8" s="459">
        <v>54</v>
      </c>
      <c r="D8" s="460">
        <v>67</v>
      </c>
      <c r="E8" s="460">
        <v>67</v>
      </c>
      <c r="F8" s="457">
        <f t="shared" si="2"/>
        <v>254</v>
      </c>
      <c r="G8" s="461">
        <v>2</v>
      </c>
      <c r="H8" s="459">
        <v>494</v>
      </c>
      <c r="I8" s="459">
        <v>776</v>
      </c>
      <c r="J8" s="460">
        <v>709</v>
      </c>
      <c r="K8" s="457">
        <f t="shared" si="0"/>
        <v>1979</v>
      </c>
      <c r="L8" s="461">
        <v>79</v>
      </c>
      <c r="M8" s="459">
        <v>3210</v>
      </c>
      <c r="N8" s="459">
        <v>2470</v>
      </c>
      <c r="O8" s="460">
        <v>2659</v>
      </c>
      <c r="P8" s="457">
        <f t="shared" ref="P8:P24" si="3">O8+N8+M8</f>
        <v>8339</v>
      </c>
      <c r="Q8" s="461">
        <v>2355</v>
      </c>
      <c r="R8" s="459">
        <v>2</v>
      </c>
      <c r="S8" s="459">
        <v>0</v>
      </c>
      <c r="T8" s="459">
        <v>2</v>
      </c>
      <c r="U8" s="457">
        <f>T8+S8+R8</f>
        <v>4</v>
      </c>
      <c r="V8" s="461">
        <v>0</v>
      </c>
    </row>
    <row r="9" spans="1:23" ht="20.100000000000001" customHeight="1" x14ac:dyDescent="0.2">
      <c r="A9" s="449" t="s">
        <v>54</v>
      </c>
      <c r="B9" s="458">
        <v>1682</v>
      </c>
      <c r="C9" s="459">
        <v>1092</v>
      </c>
      <c r="D9" s="460">
        <v>1675</v>
      </c>
      <c r="E9" s="460">
        <v>2136</v>
      </c>
      <c r="F9" s="457">
        <f t="shared" si="2"/>
        <v>6585</v>
      </c>
      <c r="G9" s="461">
        <v>157</v>
      </c>
      <c r="H9" s="459">
        <v>55</v>
      </c>
      <c r="I9" s="459">
        <v>49</v>
      </c>
      <c r="J9" s="460">
        <v>41</v>
      </c>
      <c r="K9" s="457">
        <f t="shared" si="0"/>
        <v>145</v>
      </c>
      <c r="L9" s="461">
        <v>3</v>
      </c>
      <c r="M9" s="459">
        <v>2958</v>
      </c>
      <c r="N9" s="459">
        <v>2906</v>
      </c>
      <c r="O9" s="460">
        <v>2765</v>
      </c>
      <c r="P9" s="457">
        <f t="shared" si="3"/>
        <v>8629</v>
      </c>
      <c r="Q9" s="461">
        <v>602</v>
      </c>
      <c r="R9" s="459">
        <v>94</v>
      </c>
      <c r="S9" s="459">
        <v>96</v>
      </c>
      <c r="T9" s="459">
        <v>92</v>
      </c>
      <c r="U9" s="457">
        <f t="shared" si="1"/>
        <v>282</v>
      </c>
      <c r="V9" s="461">
        <v>43</v>
      </c>
    </row>
    <row r="10" spans="1:23" ht="20.100000000000001" customHeight="1" x14ac:dyDescent="0.2">
      <c r="A10" s="449" t="s">
        <v>118</v>
      </c>
      <c r="B10" s="458">
        <v>26</v>
      </c>
      <c r="C10" s="459">
        <v>17</v>
      </c>
      <c r="D10" s="460">
        <v>12</v>
      </c>
      <c r="E10" s="460">
        <v>8</v>
      </c>
      <c r="F10" s="457">
        <f t="shared" si="2"/>
        <v>63</v>
      </c>
      <c r="G10" s="461">
        <v>1</v>
      </c>
      <c r="H10" s="459">
        <v>160</v>
      </c>
      <c r="I10" s="459">
        <v>107</v>
      </c>
      <c r="J10" s="460">
        <v>146</v>
      </c>
      <c r="K10" s="457">
        <f t="shared" si="0"/>
        <v>413</v>
      </c>
      <c r="L10" s="461">
        <v>36</v>
      </c>
      <c r="M10" s="459">
        <v>3108</v>
      </c>
      <c r="N10" s="459">
        <v>1944</v>
      </c>
      <c r="O10" s="460">
        <v>1846</v>
      </c>
      <c r="P10" s="457">
        <f t="shared" si="3"/>
        <v>6898</v>
      </c>
      <c r="Q10" s="461">
        <v>1283</v>
      </c>
      <c r="R10" s="459">
        <v>14</v>
      </c>
      <c r="S10" s="459">
        <v>8</v>
      </c>
      <c r="T10" s="459">
        <v>4</v>
      </c>
      <c r="U10" s="457">
        <f t="shared" si="1"/>
        <v>26</v>
      </c>
      <c r="V10" s="461">
        <v>0</v>
      </c>
    </row>
    <row r="11" spans="1:23" ht="20.100000000000001" customHeight="1" x14ac:dyDescent="0.2">
      <c r="A11" s="449" t="s">
        <v>56</v>
      </c>
      <c r="B11" s="462">
        <v>646</v>
      </c>
      <c r="C11" s="459">
        <v>676</v>
      </c>
      <c r="D11" s="460">
        <v>658</v>
      </c>
      <c r="E11" s="463">
        <v>730</v>
      </c>
      <c r="F11" s="457">
        <f t="shared" si="2"/>
        <v>2710</v>
      </c>
      <c r="G11" s="461">
        <v>97</v>
      </c>
      <c r="H11" s="459">
        <v>214</v>
      </c>
      <c r="I11" s="459">
        <v>457</v>
      </c>
      <c r="J11" s="459">
        <v>268</v>
      </c>
      <c r="K11" s="457">
        <f t="shared" si="0"/>
        <v>939</v>
      </c>
      <c r="L11" s="463">
        <v>67</v>
      </c>
      <c r="M11" s="459">
        <v>1551</v>
      </c>
      <c r="N11" s="459">
        <v>1401</v>
      </c>
      <c r="O11" s="459">
        <v>1286</v>
      </c>
      <c r="P11" s="457">
        <f t="shared" si="3"/>
        <v>4238</v>
      </c>
      <c r="Q11" s="461">
        <v>380</v>
      </c>
      <c r="R11" s="459">
        <v>83</v>
      </c>
      <c r="S11" s="459">
        <v>62</v>
      </c>
      <c r="T11" s="464">
        <v>48</v>
      </c>
      <c r="U11" s="465">
        <f t="shared" si="1"/>
        <v>193</v>
      </c>
      <c r="V11" s="466">
        <v>15</v>
      </c>
    </row>
    <row r="12" spans="1:23" ht="20.100000000000001" customHeight="1" x14ac:dyDescent="0.2">
      <c r="A12" s="449" t="s">
        <v>57</v>
      </c>
      <c r="B12" s="458">
        <v>1378</v>
      </c>
      <c r="C12" s="459">
        <v>1738</v>
      </c>
      <c r="D12" s="460">
        <v>1085</v>
      </c>
      <c r="E12" s="460">
        <v>2291</v>
      </c>
      <c r="F12" s="457">
        <f t="shared" si="2"/>
        <v>6492</v>
      </c>
      <c r="G12" s="461">
        <v>96</v>
      </c>
      <c r="H12" s="459">
        <v>135</v>
      </c>
      <c r="I12" s="459">
        <v>381</v>
      </c>
      <c r="J12" s="460">
        <v>364</v>
      </c>
      <c r="K12" s="457">
        <f t="shared" si="0"/>
        <v>880</v>
      </c>
      <c r="L12" s="461">
        <v>41</v>
      </c>
      <c r="M12" s="459">
        <v>3074</v>
      </c>
      <c r="N12" s="459">
        <v>2292</v>
      </c>
      <c r="O12" s="460">
        <v>2122</v>
      </c>
      <c r="P12" s="457">
        <f t="shared" si="3"/>
        <v>7488</v>
      </c>
      <c r="Q12" s="461">
        <v>398</v>
      </c>
      <c r="R12" s="459">
        <v>9</v>
      </c>
      <c r="S12" s="459">
        <v>8</v>
      </c>
      <c r="T12" s="459">
        <v>0</v>
      </c>
      <c r="U12" s="457">
        <f t="shared" si="1"/>
        <v>17</v>
      </c>
      <c r="V12" s="461">
        <v>0</v>
      </c>
    </row>
    <row r="13" spans="1:23" ht="20.100000000000001" customHeight="1" x14ac:dyDescent="0.2">
      <c r="A13" s="449" t="s">
        <v>58</v>
      </c>
      <c r="B13" s="458">
        <v>94</v>
      </c>
      <c r="C13" s="459">
        <v>40</v>
      </c>
      <c r="D13" s="460">
        <v>29</v>
      </c>
      <c r="E13" s="460">
        <v>49</v>
      </c>
      <c r="F13" s="457">
        <f t="shared" si="2"/>
        <v>212</v>
      </c>
      <c r="G13" s="461">
        <v>8</v>
      </c>
      <c r="H13" s="459">
        <v>452</v>
      </c>
      <c r="I13" s="459">
        <v>555</v>
      </c>
      <c r="J13" s="460">
        <v>509</v>
      </c>
      <c r="K13" s="457">
        <f t="shared" si="0"/>
        <v>1516</v>
      </c>
      <c r="L13" s="461">
        <v>17</v>
      </c>
      <c r="M13" s="459">
        <v>2595</v>
      </c>
      <c r="N13" s="459">
        <v>2105</v>
      </c>
      <c r="O13" s="460">
        <v>2172</v>
      </c>
      <c r="P13" s="457">
        <f t="shared" si="3"/>
        <v>6872</v>
      </c>
      <c r="Q13" s="461">
        <v>1185</v>
      </c>
      <c r="R13" s="459">
        <v>0</v>
      </c>
      <c r="S13" s="459">
        <v>0</v>
      </c>
      <c r="T13" s="459">
        <v>0</v>
      </c>
      <c r="U13" s="457">
        <f t="shared" si="1"/>
        <v>0</v>
      </c>
      <c r="V13" s="461">
        <v>0</v>
      </c>
    </row>
    <row r="14" spans="1:23" ht="20.100000000000001" customHeight="1" x14ac:dyDescent="0.2">
      <c r="A14" s="449" t="s">
        <v>59</v>
      </c>
      <c r="B14" s="458">
        <v>1143</v>
      </c>
      <c r="C14" s="459">
        <v>1113</v>
      </c>
      <c r="D14" s="460">
        <v>1145</v>
      </c>
      <c r="E14" s="460">
        <v>1970</v>
      </c>
      <c r="F14" s="457">
        <f t="shared" si="2"/>
        <v>5371</v>
      </c>
      <c r="G14" s="461">
        <v>155</v>
      </c>
      <c r="H14" s="459">
        <v>59</v>
      </c>
      <c r="I14" s="459">
        <v>86</v>
      </c>
      <c r="J14" s="460">
        <v>76</v>
      </c>
      <c r="K14" s="457">
        <f t="shared" si="0"/>
        <v>221</v>
      </c>
      <c r="L14" s="461">
        <v>7</v>
      </c>
      <c r="M14" s="459">
        <v>1595</v>
      </c>
      <c r="N14" s="459">
        <v>1412</v>
      </c>
      <c r="O14" s="460">
        <v>1238</v>
      </c>
      <c r="P14" s="457">
        <f t="shared" si="3"/>
        <v>4245</v>
      </c>
      <c r="Q14" s="461">
        <v>498</v>
      </c>
      <c r="R14" s="459">
        <v>274</v>
      </c>
      <c r="S14" s="459">
        <v>270</v>
      </c>
      <c r="T14" s="459">
        <v>311</v>
      </c>
      <c r="U14" s="457">
        <f t="shared" si="1"/>
        <v>855</v>
      </c>
      <c r="V14" s="461">
        <v>25</v>
      </c>
      <c r="W14" s="467"/>
    </row>
    <row r="15" spans="1:23" ht="20.100000000000001" customHeight="1" x14ac:dyDescent="0.2">
      <c r="A15" s="449" t="s">
        <v>60</v>
      </c>
      <c r="B15" s="458">
        <v>878</v>
      </c>
      <c r="C15" s="459">
        <v>849</v>
      </c>
      <c r="D15" s="460">
        <v>673</v>
      </c>
      <c r="E15" s="460">
        <v>1038</v>
      </c>
      <c r="F15" s="457">
        <f t="shared" si="2"/>
        <v>3438</v>
      </c>
      <c r="G15" s="461">
        <v>108</v>
      </c>
      <c r="H15" s="459">
        <v>325</v>
      </c>
      <c r="I15" s="459">
        <v>528</v>
      </c>
      <c r="J15" s="460">
        <v>431</v>
      </c>
      <c r="K15" s="457">
        <f t="shared" si="0"/>
        <v>1284</v>
      </c>
      <c r="L15" s="461">
        <v>18</v>
      </c>
      <c r="M15" s="459">
        <v>866</v>
      </c>
      <c r="N15" s="459">
        <v>850</v>
      </c>
      <c r="O15" s="460">
        <v>631</v>
      </c>
      <c r="P15" s="457">
        <f t="shared" si="3"/>
        <v>2347</v>
      </c>
      <c r="Q15" s="461">
        <v>351</v>
      </c>
      <c r="R15" s="459">
        <v>256</v>
      </c>
      <c r="S15" s="459">
        <v>347</v>
      </c>
      <c r="T15" s="459">
        <v>198</v>
      </c>
      <c r="U15" s="457">
        <f t="shared" si="1"/>
        <v>801</v>
      </c>
      <c r="V15" s="461">
        <v>9</v>
      </c>
    </row>
    <row r="16" spans="1:23" ht="20.100000000000001" customHeight="1" x14ac:dyDescent="0.2">
      <c r="A16" s="449" t="s">
        <v>61</v>
      </c>
      <c r="B16" s="458">
        <v>1151</v>
      </c>
      <c r="C16" s="459">
        <v>1481</v>
      </c>
      <c r="D16" s="460">
        <v>1344</v>
      </c>
      <c r="E16" s="460">
        <v>2315</v>
      </c>
      <c r="F16" s="457">
        <f t="shared" si="2"/>
        <v>6291</v>
      </c>
      <c r="G16" s="461">
        <v>97</v>
      </c>
      <c r="H16" s="459">
        <v>273</v>
      </c>
      <c r="I16" s="459">
        <v>820</v>
      </c>
      <c r="J16" s="460">
        <v>751</v>
      </c>
      <c r="K16" s="457">
        <f t="shared" si="0"/>
        <v>1844</v>
      </c>
      <c r="L16" s="461">
        <v>86</v>
      </c>
      <c r="M16" s="459">
        <v>893</v>
      </c>
      <c r="N16" s="459">
        <v>1079</v>
      </c>
      <c r="O16" s="460">
        <v>903</v>
      </c>
      <c r="P16" s="457">
        <f t="shared" si="3"/>
        <v>2875</v>
      </c>
      <c r="Q16" s="461">
        <v>216</v>
      </c>
      <c r="R16" s="459">
        <v>171</v>
      </c>
      <c r="S16" s="459">
        <v>234</v>
      </c>
      <c r="T16" s="459">
        <v>191</v>
      </c>
      <c r="U16" s="457">
        <f t="shared" si="1"/>
        <v>596</v>
      </c>
      <c r="V16" s="468">
        <v>4</v>
      </c>
    </row>
    <row r="17" spans="1:23" ht="20.100000000000001" customHeight="1" x14ac:dyDescent="0.2">
      <c r="A17" s="449" t="s">
        <v>62</v>
      </c>
      <c r="B17" s="458">
        <v>648</v>
      </c>
      <c r="C17" s="459">
        <v>790</v>
      </c>
      <c r="D17" s="460">
        <v>876</v>
      </c>
      <c r="E17" s="460">
        <v>1181</v>
      </c>
      <c r="F17" s="457">
        <f t="shared" si="2"/>
        <v>3495</v>
      </c>
      <c r="G17" s="461">
        <v>56</v>
      </c>
      <c r="H17" s="459">
        <v>686</v>
      </c>
      <c r="I17" s="459">
        <v>1344</v>
      </c>
      <c r="J17" s="460">
        <v>1581</v>
      </c>
      <c r="K17" s="457">
        <f t="shared" si="0"/>
        <v>3611</v>
      </c>
      <c r="L17" s="461">
        <v>67</v>
      </c>
      <c r="M17" s="459">
        <v>2544</v>
      </c>
      <c r="N17" s="459">
        <v>2085</v>
      </c>
      <c r="O17" s="460">
        <v>2298</v>
      </c>
      <c r="P17" s="457">
        <f t="shared" si="3"/>
        <v>6927</v>
      </c>
      <c r="Q17" s="461">
        <v>655</v>
      </c>
      <c r="R17" s="459">
        <v>141</v>
      </c>
      <c r="S17" s="459">
        <v>232</v>
      </c>
      <c r="T17" s="459">
        <v>150</v>
      </c>
      <c r="U17" s="457">
        <f t="shared" si="1"/>
        <v>523</v>
      </c>
      <c r="V17" s="461">
        <v>6</v>
      </c>
      <c r="W17" s="555"/>
    </row>
    <row r="18" spans="1:23" ht="20.100000000000001" customHeight="1" x14ac:dyDescent="0.2">
      <c r="A18" s="449" t="s">
        <v>63</v>
      </c>
      <c r="B18" s="458">
        <v>2287</v>
      </c>
      <c r="C18" s="459">
        <v>3206</v>
      </c>
      <c r="D18" s="460">
        <v>1739</v>
      </c>
      <c r="E18" s="460">
        <v>2896</v>
      </c>
      <c r="F18" s="457">
        <f t="shared" si="2"/>
        <v>10128</v>
      </c>
      <c r="G18" s="461">
        <v>187</v>
      </c>
      <c r="H18" s="459">
        <v>313</v>
      </c>
      <c r="I18" s="459">
        <v>638</v>
      </c>
      <c r="J18" s="460">
        <v>348</v>
      </c>
      <c r="K18" s="457">
        <f t="shared" si="0"/>
        <v>1299</v>
      </c>
      <c r="L18" s="461">
        <v>31</v>
      </c>
      <c r="M18" s="459">
        <v>1362</v>
      </c>
      <c r="N18" s="459">
        <v>891</v>
      </c>
      <c r="O18" s="460">
        <v>631</v>
      </c>
      <c r="P18" s="457">
        <f t="shared" si="3"/>
        <v>2884</v>
      </c>
      <c r="Q18" s="461">
        <v>273</v>
      </c>
      <c r="R18" s="459">
        <v>13</v>
      </c>
      <c r="S18" s="459">
        <v>8</v>
      </c>
      <c r="T18" s="459">
        <v>5</v>
      </c>
      <c r="U18" s="457">
        <f t="shared" si="1"/>
        <v>26</v>
      </c>
      <c r="V18" s="461">
        <v>0</v>
      </c>
      <c r="W18" s="555"/>
    </row>
    <row r="19" spans="1:23" ht="20.100000000000001" customHeight="1" x14ac:dyDescent="0.2">
      <c r="A19" s="449" t="s">
        <v>64</v>
      </c>
      <c r="B19" s="458">
        <v>546</v>
      </c>
      <c r="C19" s="459">
        <v>412</v>
      </c>
      <c r="D19" s="460">
        <v>468</v>
      </c>
      <c r="E19" s="460">
        <v>653</v>
      </c>
      <c r="F19" s="457">
        <f t="shared" si="2"/>
        <v>2079</v>
      </c>
      <c r="G19" s="461">
        <v>30</v>
      </c>
      <c r="H19" s="459">
        <v>526</v>
      </c>
      <c r="I19" s="459">
        <v>789</v>
      </c>
      <c r="J19" s="460">
        <v>690</v>
      </c>
      <c r="K19" s="457">
        <f t="shared" si="0"/>
        <v>2005</v>
      </c>
      <c r="L19" s="461">
        <v>49</v>
      </c>
      <c r="M19" s="459">
        <v>3572</v>
      </c>
      <c r="N19" s="459">
        <v>2261</v>
      </c>
      <c r="O19" s="460">
        <v>2651</v>
      </c>
      <c r="P19" s="457">
        <f t="shared" si="3"/>
        <v>8484</v>
      </c>
      <c r="Q19" s="461">
        <v>533</v>
      </c>
      <c r="R19" s="459">
        <v>22</v>
      </c>
      <c r="S19" s="459">
        <v>44</v>
      </c>
      <c r="T19" s="459">
        <v>24</v>
      </c>
      <c r="U19" s="457">
        <f t="shared" si="1"/>
        <v>90</v>
      </c>
      <c r="V19" s="461">
        <v>0</v>
      </c>
      <c r="W19" s="555"/>
    </row>
    <row r="20" spans="1:23" ht="20.100000000000001" customHeight="1" x14ac:dyDescent="0.2">
      <c r="A20" s="449" t="s">
        <v>65</v>
      </c>
      <c r="B20" s="458">
        <v>1</v>
      </c>
      <c r="C20" s="459">
        <v>1</v>
      </c>
      <c r="D20" s="460">
        <v>2</v>
      </c>
      <c r="E20" s="460">
        <v>0</v>
      </c>
      <c r="F20" s="457">
        <f t="shared" si="2"/>
        <v>4</v>
      </c>
      <c r="G20" s="461">
        <v>1</v>
      </c>
      <c r="H20" s="459">
        <v>25</v>
      </c>
      <c r="I20" s="459">
        <v>57</v>
      </c>
      <c r="J20" s="460">
        <v>24</v>
      </c>
      <c r="K20" s="457">
        <f t="shared" si="0"/>
        <v>106</v>
      </c>
      <c r="L20" s="461">
        <v>2</v>
      </c>
      <c r="M20" s="459">
        <v>2606</v>
      </c>
      <c r="N20" s="459">
        <v>2425</v>
      </c>
      <c r="O20" s="460">
        <v>2239</v>
      </c>
      <c r="P20" s="457">
        <f t="shared" si="3"/>
        <v>7270</v>
      </c>
      <c r="Q20" s="461">
        <v>552</v>
      </c>
      <c r="R20" s="459">
        <v>0</v>
      </c>
      <c r="S20" s="459">
        <v>0</v>
      </c>
      <c r="T20" s="459">
        <v>0</v>
      </c>
      <c r="U20" s="457">
        <f t="shared" si="1"/>
        <v>0</v>
      </c>
      <c r="V20" s="461">
        <v>0</v>
      </c>
      <c r="W20" s="555"/>
    </row>
    <row r="21" spans="1:23" ht="20.100000000000001" customHeight="1" x14ac:dyDescent="0.2">
      <c r="A21" s="449" t="s">
        <v>66</v>
      </c>
      <c r="B21" s="458">
        <v>1010</v>
      </c>
      <c r="C21" s="459">
        <v>1276</v>
      </c>
      <c r="D21" s="460">
        <v>786</v>
      </c>
      <c r="E21" s="460">
        <v>1412</v>
      </c>
      <c r="F21" s="457">
        <f t="shared" si="2"/>
        <v>4484</v>
      </c>
      <c r="G21" s="461">
        <v>57</v>
      </c>
      <c r="H21" s="459">
        <v>639</v>
      </c>
      <c r="I21" s="459">
        <v>1716</v>
      </c>
      <c r="J21" s="460">
        <v>1177</v>
      </c>
      <c r="K21" s="457">
        <f t="shared" si="0"/>
        <v>3532</v>
      </c>
      <c r="L21" s="461">
        <v>78</v>
      </c>
      <c r="M21" s="459">
        <v>1452</v>
      </c>
      <c r="N21" s="459">
        <v>1308</v>
      </c>
      <c r="O21" s="460">
        <v>852</v>
      </c>
      <c r="P21" s="457">
        <f t="shared" si="3"/>
        <v>3612</v>
      </c>
      <c r="Q21" s="461">
        <v>285</v>
      </c>
      <c r="R21" s="459">
        <v>4</v>
      </c>
      <c r="S21" s="459">
        <v>0</v>
      </c>
      <c r="T21" s="459">
        <v>0</v>
      </c>
      <c r="U21" s="457">
        <f t="shared" si="1"/>
        <v>4</v>
      </c>
      <c r="V21" s="470">
        <v>0</v>
      </c>
    </row>
    <row r="22" spans="1:23" ht="20.100000000000001" customHeight="1" x14ac:dyDescent="0.2">
      <c r="A22" s="449" t="s">
        <v>67</v>
      </c>
      <c r="B22" s="458">
        <v>1632</v>
      </c>
      <c r="C22" s="459">
        <v>2081</v>
      </c>
      <c r="D22" s="460">
        <v>814</v>
      </c>
      <c r="E22" s="460">
        <v>1858</v>
      </c>
      <c r="F22" s="457">
        <f t="shared" si="2"/>
        <v>6385</v>
      </c>
      <c r="G22" s="461">
        <v>199</v>
      </c>
      <c r="H22" s="459">
        <v>89</v>
      </c>
      <c r="I22" s="459">
        <v>134</v>
      </c>
      <c r="J22" s="460">
        <v>99</v>
      </c>
      <c r="K22" s="457">
        <f t="shared" si="0"/>
        <v>322</v>
      </c>
      <c r="L22" s="461">
        <v>10</v>
      </c>
      <c r="M22" s="459">
        <v>1968</v>
      </c>
      <c r="N22" s="459">
        <v>1580</v>
      </c>
      <c r="O22" s="460">
        <v>1068</v>
      </c>
      <c r="P22" s="457">
        <f t="shared" si="3"/>
        <v>4616</v>
      </c>
      <c r="Q22" s="461">
        <v>877</v>
      </c>
      <c r="R22" s="459">
        <v>5</v>
      </c>
      <c r="S22" s="459">
        <v>7</v>
      </c>
      <c r="T22" s="459">
        <v>7</v>
      </c>
      <c r="U22" s="457">
        <f t="shared" si="1"/>
        <v>19</v>
      </c>
      <c r="V22" s="461">
        <v>0</v>
      </c>
    </row>
    <row r="23" spans="1:23" ht="20.100000000000001" customHeight="1" x14ac:dyDescent="0.2">
      <c r="A23" s="449" t="s">
        <v>68</v>
      </c>
      <c r="B23" s="458">
        <v>2237</v>
      </c>
      <c r="C23" s="459">
        <v>2682</v>
      </c>
      <c r="D23" s="460">
        <v>2006</v>
      </c>
      <c r="E23" s="460">
        <v>3310</v>
      </c>
      <c r="F23" s="457">
        <f t="shared" si="2"/>
        <v>10235</v>
      </c>
      <c r="G23" s="461">
        <v>241</v>
      </c>
      <c r="H23" s="459">
        <v>251</v>
      </c>
      <c r="I23" s="459">
        <v>712</v>
      </c>
      <c r="J23" s="464">
        <v>478</v>
      </c>
      <c r="K23" s="457">
        <f t="shared" si="0"/>
        <v>1441</v>
      </c>
      <c r="L23" s="461">
        <v>32</v>
      </c>
      <c r="M23" s="459">
        <v>1803</v>
      </c>
      <c r="N23" s="459">
        <v>1799</v>
      </c>
      <c r="O23" s="460">
        <v>1389</v>
      </c>
      <c r="P23" s="457">
        <f t="shared" si="3"/>
        <v>4991</v>
      </c>
      <c r="Q23" s="461">
        <v>300</v>
      </c>
      <c r="R23" s="459">
        <v>215</v>
      </c>
      <c r="S23" s="459">
        <v>224</v>
      </c>
      <c r="T23" s="459">
        <v>137</v>
      </c>
      <c r="U23" s="457">
        <f t="shared" si="1"/>
        <v>576</v>
      </c>
      <c r="V23" s="461">
        <v>16</v>
      </c>
    </row>
    <row r="24" spans="1:23" ht="20.100000000000001" customHeight="1" thickBot="1" x14ac:dyDescent="0.25">
      <c r="A24" s="449" t="s">
        <v>69</v>
      </c>
      <c r="B24" s="471">
        <v>2263</v>
      </c>
      <c r="C24" s="472">
        <v>2482</v>
      </c>
      <c r="D24" s="473">
        <v>1766</v>
      </c>
      <c r="E24" s="473">
        <v>3199</v>
      </c>
      <c r="F24" s="474">
        <f t="shared" si="2"/>
        <v>9710</v>
      </c>
      <c r="G24" s="469">
        <v>161</v>
      </c>
      <c r="H24" s="475">
        <v>52</v>
      </c>
      <c r="I24" s="475">
        <v>99</v>
      </c>
      <c r="J24" s="476">
        <v>83</v>
      </c>
      <c r="K24" s="457">
        <f t="shared" si="0"/>
        <v>234</v>
      </c>
      <c r="L24" s="469">
        <v>0</v>
      </c>
      <c r="M24" s="475">
        <v>1808</v>
      </c>
      <c r="N24" s="475">
        <v>1653</v>
      </c>
      <c r="O24" s="476">
        <v>1184</v>
      </c>
      <c r="P24" s="457">
        <f t="shared" si="3"/>
        <v>4645</v>
      </c>
      <c r="Q24" s="469">
        <v>389</v>
      </c>
      <c r="R24" s="475">
        <v>16</v>
      </c>
      <c r="S24" s="475">
        <v>24</v>
      </c>
      <c r="T24" s="475">
        <v>20</v>
      </c>
      <c r="U24" s="457">
        <f t="shared" si="1"/>
        <v>60</v>
      </c>
      <c r="V24" s="468">
        <v>0</v>
      </c>
    </row>
    <row r="25" spans="1:23" ht="20.100000000000001" customHeight="1" thickBot="1" x14ac:dyDescent="0.25">
      <c r="A25" s="477" t="s">
        <v>70</v>
      </c>
      <c r="B25" s="478">
        <f t="shared" ref="B25:V25" si="4">SUM(B6:B24)</f>
        <v>20507</v>
      </c>
      <c r="C25" s="479">
        <f t="shared" si="4"/>
        <v>23006</v>
      </c>
      <c r="D25" s="479">
        <f t="shared" si="4"/>
        <v>16578</v>
      </c>
      <c r="E25" s="479">
        <f t="shared" si="4"/>
        <v>28410</v>
      </c>
      <c r="F25" s="480">
        <f t="shared" si="4"/>
        <v>88501</v>
      </c>
      <c r="G25" s="480">
        <f t="shared" si="4"/>
        <v>1816</v>
      </c>
      <c r="H25" s="478">
        <f t="shared" si="4"/>
        <v>5341</v>
      </c>
      <c r="I25" s="479">
        <f t="shared" si="4"/>
        <v>9828</v>
      </c>
      <c r="J25" s="481">
        <f t="shared" si="4"/>
        <v>8277</v>
      </c>
      <c r="K25" s="480">
        <f t="shared" si="4"/>
        <v>23446</v>
      </c>
      <c r="L25" s="479">
        <f t="shared" si="4"/>
        <v>654</v>
      </c>
      <c r="M25" s="478">
        <f t="shared" si="4"/>
        <v>41374</v>
      </c>
      <c r="N25" s="479">
        <f t="shared" si="4"/>
        <v>33733</v>
      </c>
      <c r="O25" s="479">
        <f t="shared" si="4"/>
        <v>30940</v>
      </c>
      <c r="P25" s="480">
        <f>SUM(P6:P24)</f>
        <v>106047</v>
      </c>
      <c r="Q25" s="479">
        <f t="shared" si="4"/>
        <v>12643</v>
      </c>
      <c r="R25" s="478">
        <f t="shared" si="4"/>
        <v>1330</v>
      </c>
      <c r="S25" s="479">
        <f t="shared" si="4"/>
        <v>1568</v>
      </c>
      <c r="T25" s="479">
        <f t="shared" si="4"/>
        <v>1194</v>
      </c>
      <c r="U25" s="480">
        <f t="shared" si="4"/>
        <v>4092</v>
      </c>
      <c r="V25" s="480">
        <f t="shared" si="4"/>
        <v>118</v>
      </c>
    </row>
    <row r="27" spans="1:23" x14ac:dyDescent="0.2">
      <c r="P27" s="482"/>
      <c r="Q27" s="482"/>
    </row>
    <row r="30" spans="1:23" x14ac:dyDescent="0.2">
      <c r="E30" s="483"/>
      <c r="F30" s="482"/>
      <c r="K30" s="482"/>
    </row>
  </sheetData>
  <mergeCells count="7">
    <mergeCell ref="A1:V1"/>
    <mergeCell ref="A2:V2"/>
    <mergeCell ref="A4:A5"/>
    <mergeCell ref="B4:F4"/>
    <mergeCell ref="H4:K4"/>
    <mergeCell ref="M4:P4"/>
    <mergeCell ref="R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scaleWithDoc="0" alignWithMargins="0">
    <oddFooter>&amp;C&amp;"Times New Roman,Normál"Az adatbázis a vadgazdálkodási egységek 100%-ának adatait tartalmazza (1449/1449 VGE)
Országos Vadgazdálkodási Adattár - 2024.08.09.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IY49"/>
  <sheetViews>
    <sheetView zoomScale="85" zoomScaleNormal="85" zoomScaleSheetLayoutView="85" workbookViewId="0">
      <selection sqref="A1:W1"/>
    </sheetView>
  </sheetViews>
  <sheetFormatPr defaultColWidth="8" defaultRowHeight="12.75" x14ac:dyDescent="0.2"/>
  <cols>
    <col min="1" max="1" width="21.5" style="441" customWidth="1"/>
    <col min="2" max="6" width="6.875" style="441" customWidth="1"/>
    <col min="7" max="10" width="7" style="441" customWidth="1"/>
    <col min="11" max="11" width="8.375" style="441" customWidth="1"/>
    <col min="12" max="12" width="8.625" style="441" bestFit="1" customWidth="1"/>
    <col min="13" max="13" width="6.625" style="441" bestFit="1" customWidth="1"/>
    <col min="14" max="14" width="7.125" style="441" customWidth="1"/>
    <col min="15" max="15" width="8.5" style="441" bestFit="1" customWidth="1"/>
    <col min="16" max="16" width="8.5" style="441" customWidth="1"/>
    <col min="17" max="17" width="8.125" style="441" customWidth="1"/>
    <col min="18" max="18" width="7.5" style="441" bestFit="1" customWidth="1"/>
    <col min="19" max="19" width="8.875" style="441" customWidth="1"/>
    <col min="20" max="20" width="9.875" style="441" customWidth="1"/>
    <col min="21" max="21" width="8" style="441" customWidth="1"/>
    <col min="22" max="22" width="7.625" style="441" bestFit="1" customWidth="1"/>
    <col min="23" max="24" width="8.125" style="441" customWidth="1"/>
    <col min="25" max="25" width="3.75" style="441" customWidth="1"/>
    <col min="26" max="259" width="7.5" style="441" customWidth="1"/>
    <col min="260" max="16384" width="8" style="441"/>
  </cols>
  <sheetData>
    <row r="1" spans="1:259" ht="18.75" x14ac:dyDescent="0.3">
      <c r="A1" s="855" t="s">
        <v>135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484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5"/>
      <c r="BJ1" s="485"/>
      <c r="BK1" s="485"/>
      <c r="BL1" s="485"/>
      <c r="BM1" s="485"/>
      <c r="BN1" s="485"/>
      <c r="BO1" s="485"/>
      <c r="BP1" s="485"/>
      <c r="BQ1" s="485"/>
      <c r="BR1" s="485"/>
      <c r="BS1" s="485"/>
      <c r="BT1" s="485"/>
      <c r="BU1" s="485"/>
      <c r="BV1" s="485"/>
      <c r="BW1" s="485"/>
      <c r="BX1" s="485"/>
      <c r="BY1" s="485"/>
      <c r="BZ1" s="485"/>
      <c r="CA1" s="485"/>
      <c r="CB1" s="485"/>
      <c r="CC1" s="485"/>
      <c r="CD1" s="485"/>
      <c r="CE1" s="485"/>
      <c r="CF1" s="485"/>
      <c r="CG1" s="485"/>
      <c r="CH1" s="485"/>
      <c r="CI1" s="485"/>
      <c r="CJ1" s="485"/>
      <c r="CK1" s="485"/>
      <c r="CL1" s="485"/>
      <c r="CM1" s="485"/>
      <c r="CN1" s="485"/>
      <c r="CO1" s="485"/>
      <c r="CP1" s="485"/>
      <c r="CQ1" s="485"/>
      <c r="CR1" s="485"/>
      <c r="CS1" s="485"/>
      <c r="CT1" s="485"/>
      <c r="CU1" s="485"/>
      <c r="CV1" s="485"/>
      <c r="CW1" s="485"/>
      <c r="CX1" s="485"/>
      <c r="CY1" s="485"/>
      <c r="CZ1" s="485"/>
      <c r="DA1" s="485"/>
      <c r="DB1" s="485"/>
      <c r="DC1" s="485"/>
      <c r="DD1" s="485"/>
      <c r="DE1" s="485"/>
      <c r="DF1" s="485"/>
      <c r="DG1" s="485"/>
      <c r="DH1" s="485"/>
      <c r="DI1" s="485"/>
      <c r="DJ1" s="485"/>
      <c r="DK1" s="485"/>
      <c r="DL1" s="485"/>
      <c r="DM1" s="485"/>
      <c r="DN1" s="485"/>
      <c r="DO1" s="485"/>
      <c r="DP1" s="485"/>
      <c r="DQ1" s="485"/>
      <c r="DR1" s="485"/>
      <c r="DS1" s="485"/>
      <c r="DT1" s="485"/>
      <c r="DU1" s="485"/>
      <c r="DV1" s="485"/>
      <c r="DW1" s="485"/>
      <c r="DX1" s="485"/>
      <c r="DY1" s="485"/>
      <c r="DZ1" s="485"/>
      <c r="EA1" s="485"/>
      <c r="EB1" s="485"/>
      <c r="EC1" s="485"/>
      <c r="ED1" s="485"/>
      <c r="EE1" s="485"/>
      <c r="EF1" s="485"/>
      <c r="EG1" s="485"/>
      <c r="EH1" s="485"/>
      <c r="EI1" s="485"/>
      <c r="EJ1" s="485"/>
      <c r="EK1" s="485"/>
      <c r="EL1" s="485"/>
      <c r="EM1" s="485"/>
      <c r="EN1" s="485"/>
      <c r="EO1" s="485"/>
      <c r="EP1" s="485"/>
      <c r="EQ1" s="485"/>
      <c r="ER1" s="485"/>
      <c r="ES1" s="485"/>
      <c r="ET1" s="485"/>
      <c r="EU1" s="485"/>
      <c r="EV1" s="485"/>
      <c r="EW1" s="485"/>
      <c r="EX1" s="485"/>
      <c r="EY1" s="485"/>
      <c r="EZ1" s="485"/>
      <c r="FA1" s="485"/>
      <c r="FB1" s="485"/>
      <c r="FC1" s="485"/>
      <c r="FD1" s="485"/>
      <c r="FE1" s="485"/>
      <c r="FF1" s="485"/>
      <c r="FG1" s="485"/>
      <c r="FH1" s="485"/>
      <c r="FI1" s="485"/>
      <c r="FJ1" s="485"/>
      <c r="FK1" s="485"/>
      <c r="FL1" s="485"/>
      <c r="FM1" s="485"/>
      <c r="FN1" s="485"/>
      <c r="FO1" s="485"/>
      <c r="FP1" s="485"/>
      <c r="FQ1" s="485"/>
      <c r="FR1" s="485"/>
      <c r="FS1" s="485"/>
      <c r="FT1" s="485"/>
      <c r="FU1" s="485"/>
      <c r="FV1" s="485"/>
      <c r="FW1" s="485"/>
      <c r="FX1" s="485"/>
      <c r="FY1" s="485"/>
      <c r="FZ1" s="485"/>
      <c r="GA1" s="485"/>
      <c r="GB1" s="485"/>
      <c r="GC1" s="485"/>
      <c r="GD1" s="485"/>
      <c r="GE1" s="485"/>
      <c r="GF1" s="485"/>
      <c r="GG1" s="485"/>
      <c r="GH1" s="485"/>
      <c r="GI1" s="485"/>
      <c r="GJ1" s="485"/>
      <c r="GK1" s="485"/>
      <c r="GL1" s="485"/>
      <c r="GM1" s="485"/>
      <c r="GN1" s="485"/>
      <c r="GO1" s="485"/>
      <c r="GP1" s="485"/>
      <c r="GQ1" s="485"/>
      <c r="GR1" s="485"/>
      <c r="GS1" s="485"/>
      <c r="GT1" s="485"/>
      <c r="GU1" s="485"/>
      <c r="GV1" s="485"/>
      <c r="GW1" s="485"/>
      <c r="GX1" s="485"/>
      <c r="GY1" s="485"/>
      <c r="GZ1" s="485"/>
      <c r="HA1" s="485"/>
      <c r="HB1" s="485"/>
      <c r="HC1" s="485"/>
      <c r="HD1" s="485"/>
      <c r="HE1" s="485"/>
      <c r="HF1" s="485"/>
      <c r="HG1" s="485"/>
      <c r="HH1" s="485"/>
      <c r="HI1" s="485"/>
      <c r="HJ1" s="485"/>
      <c r="HK1" s="485"/>
      <c r="HL1" s="485"/>
      <c r="HM1" s="485"/>
      <c r="HN1" s="485"/>
      <c r="HO1" s="485"/>
      <c r="HP1" s="485"/>
      <c r="HQ1" s="485"/>
      <c r="HR1" s="485"/>
      <c r="HS1" s="485"/>
      <c r="HT1" s="485"/>
      <c r="HU1" s="485"/>
      <c r="HV1" s="485"/>
      <c r="HW1" s="485"/>
      <c r="HX1" s="485"/>
      <c r="HY1" s="485"/>
      <c r="HZ1" s="485"/>
      <c r="IA1" s="485"/>
      <c r="IB1" s="485"/>
      <c r="IC1" s="485"/>
      <c r="ID1" s="485"/>
      <c r="IE1" s="485"/>
      <c r="IF1" s="485"/>
      <c r="IG1" s="485"/>
      <c r="IH1" s="485"/>
      <c r="II1" s="485"/>
      <c r="IJ1" s="485"/>
      <c r="IK1" s="485"/>
      <c r="IL1" s="485"/>
      <c r="IM1" s="485"/>
      <c r="IN1" s="485"/>
      <c r="IO1" s="485"/>
      <c r="IP1" s="485"/>
      <c r="IQ1" s="485"/>
      <c r="IR1" s="485"/>
      <c r="IS1" s="485"/>
      <c r="IT1" s="485"/>
      <c r="IU1" s="485"/>
      <c r="IV1" s="485"/>
      <c r="IW1" s="485"/>
      <c r="IX1" s="485"/>
      <c r="IY1" s="485"/>
    </row>
    <row r="2" spans="1:259" ht="18.75" x14ac:dyDescent="0.3">
      <c r="A2" s="855" t="s">
        <v>133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  <c r="V2" s="855"/>
      <c r="W2" s="855"/>
      <c r="X2" s="484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485"/>
      <c r="BS2" s="485"/>
      <c r="BT2" s="485"/>
      <c r="BU2" s="485"/>
      <c r="BV2" s="485"/>
      <c r="BW2" s="485"/>
      <c r="BX2" s="485"/>
      <c r="BY2" s="485"/>
      <c r="BZ2" s="485"/>
      <c r="CA2" s="485"/>
      <c r="CB2" s="485"/>
      <c r="CC2" s="485"/>
      <c r="CD2" s="485"/>
      <c r="CE2" s="485"/>
      <c r="CF2" s="485"/>
      <c r="CG2" s="485"/>
      <c r="CH2" s="485"/>
      <c r="CI2" s="485"/>
      <c r="CJ2" s="485"/>
      <c r="CK2" s="485"/>
      <c r="CL2" s="485"/>
      <c r="CM2" s="485"/>
      <c r="CN2" s="485"/>
      <c r="CO2" s="485"/>
      <c r="CP2" s="485"/>
      <c r="CQ2" s="485"/>
      <c r="CR2" s="485"/>
      <c r="CS2" s="485"/>
      <c r="CT2" s="485"/>
      <c r="CU2" s="485"/>
      <c r="CV2" s="485"/>
      <c r="CW2" s="485"/>
      <c r="CX2" s="485"/>
      <c r="CY2" s="485"/>
      <c r="CZ2" s="485"/>
      <c r="DA2" s="485"/>
      <c r="DB2" s="485"/>
      <c r="DC2" s="485"/>
      <c r="DD2" s="485"/>
      <c r="DE2" s="485"/>
      <c r="DF2" s="485"/>
      <c r="DG2" s="485"/>
      <c r="DH2" s="485"/>
      <c r="DI2" s="485"/>
      <c r="DJ2" s="485"/>
      <c r="DK2" s="485"/>
      <c r="DL2" s="485"/>
      <c r="DM2" s="485"/>
      <c r="DN2" s="485"/>
      <c r="DO2" s="485"/>
      <c r="DP2" s="485"/>
      <c r="DQ2" s="485"/>
      <c r="DR2" s="485"/>
      <c r="DS2" s="485"/>
      <c r="DT2" s="485"/>
      <c r="DU2" s="485"/>
      <c r="DV2" s="485"/>
      <c r="DW2" s="485"/>
      <c r="DX2" s="485"/>
      <c r="DY2" s="485"/>
      <c r="DZ2" s="485"/>
      <c r="EA2" s="485"/>
      <c r="EB2" s="485"/>
      <c r="EC2" s="485"/>
      <c r="ED2" s="485"/>
      <c r="EE2" s="485"/>
      <c r="EF2" s="485"/>
      <c r="EG2" s="485"/>
      <c r="EH2" s="485"/>
      <c r="EI2" s="485"/>
      <c r="EJ2" s="485"/>
      <c r="EK2" s="485"/>
      <c r="EL2" s="485"/>
      <c r="EM2" s="485"/>
      <c r="EN2" s="485"/>
      <c r="EO2" s="485"/>
      <c r="EP2" s="485"/>
      <c r="EQ2" s="485"/>
      <c r="ER2" s="485"/>
      <c r="ES2" s="485"/>
      <c r="ET2" s="485"/>
      <c r="EU2" s="485"/>
      <c r="EV2" s="485"/>
      <c r="EW2" s="485"/>
      <c r="EX2" s="485"/>
      <c r="EY2" s="485"/>
      <c r="EZ2" s="485"/>
      <c r="FA2" s="485"/>
      <c r="FB2" s="485"/>
      <c r="FC2" s="485"/>
      <c r="FD2" s="485"/>
      <c r="FE2" s="485"/>
      <c r="FF2" s="485"/>
      <c r="FG2" s="485"/>
      <c r="FH2" s="485"/>
      <c r="FI2" s="485"/>
      <c r="FJ2" s="485"/>
      <c r="FK2" s="485"/>
      <c r="FL2" s="485"/>
      <c r="FM2" s="485"/>
      <c r="FN2" s="485"/>
      <c r="FO2" s="485"/>
      <c r="FP2" s="485"/>
      <c r="FQ2" s="485"/>
      <c r="FR2" s="485"/>
      <c r="FS2" s="485"/>
      <c r="FT2" s="485"/>
      <c r="FU2" s="485"/>
      <c r="FV2" s="485"/>
      <c r="FW2" s="485"/>
      <c r="FX2" s="485"/>
      <c r="FY2" s="485"/>
      <c r="FZ2" s="485"/>
      <c r="GA2" s="485"/>
      <c r="GB2" s="485"/>
      <c r="GC2" s="485"/>
      <c r="GD2" s="485"/>
      <c r="GE2" s="485"/>
      <c r="GF2" s="485"/>
      <c r="GG2" s="485"/>
      <c r="GH2" s="485"/>
      <c r="GI2" s="485"/>
      <c r="GJ2" s="485"/>
      <c r="GK2" s="485"/>
      <c r="GL2" s="485"/>
      <c r="GM2" s="485"/>
      <c r="GN2" s="485"/>
      <c r="GO2" s="485"/>
      <c r="GP2" s="485"/>
      <c r="GQ2" s="485"/>
      <c r="GR2" s="485"/>
      <c r="GS2" s="485"/>
      <c r="GT2" s="485"/>
      <c r="GU2" s="485"/>
      <c r="GV2" s="485"/>
      <c r="GW2" s="485"/>
      <c r="GX2" s="485"/>
      <c r="GY2" s="485"/>
      <c r="GZ2" s="485"/>
      <c r="HA2" s="485"/>
      <c r="HB2" s="485"/>
      <c r="HC2" s="485"/>
      <c r="HD2" s="485"/>
      <c r="HE2" s="485"/>
      <c r="HF2" s="485"/>
      <c r="HG2" s="485"/>
      <c r="HH2" s="485"/>
      <c r="HI2" s="485"/>
      <c r="HJ2" s="485"/>
      <c r="HK2" s="485"/>
      <c r="HL2" s="485"/>
      <c r="HM2" s="485"/>
      <c r="HN2" s="485"/>
      <c r="HO2" s="485"/>
      <c r="HP2" s="485"/>
      <c r="HQ2" s="485"/>
      <c r="HR2" s="485"/>
      <c r="HS2" s="485"/>
      <c r="HT2" s="485"/>
      <c r="HU2" s="485"/>
      <c r="HV2" s="485"/>
      <c r="HW2" s="485"/>
      <c r="HX2" s="485"/>
      <c r="HY2" s="485"/>
      <c r="HZ2" s="485"/>
      <c r="IA2" s="485"/>
      <c r="IB2" s="485"/>
      <c r="IC2" s="485"/>
      <c r="ID2" s="485"/>
      <c r="IE2" s="485"/>
      <c r="IF2" s="485"/>
      <c r="IG2" s="485"/>
      <c r="IH2" s="485"/>
      <c r="II2" s="485"/>
      <c r="IJ2" s="485"/>
      <c r="IK2" s="485"/>
      <c r="IL2" s="485"/>
      <c r="IM2" s="485"/>
      <c r="IN2" s="485"/>
      <c r="IO2" s="485"/>
      <c r="IP2" s="485"/>
      <c r="IQ2" s="485"/>
      <c r="IR2" s="485"/>
      <c r="IS2" s="485"/>
      <c r="IT2" s="485"/>
      <c r="IU2" s="485"/>
      <c r="IV2" s="485"/>
      <c r="IW2" s="485"/>
      <c r="IX2" s="485"/>
      <c r="IY2" s="485"/>
    </row>
    <row r="3" spans="1:259" ht="13.5" thickBot="1" x14ac:dyDescent="0.25"/>
    <row r="4" spans="1:259" ht="21" customHeight="1" thickBot="1" x14ac:dyDescent="0.25">
      <c r="A4" s="858" t="s">
        <v>134</v>
      </c>
      <c r="B4" s="858" t="s">
        <v>119</v>
      </c>
      <c r="C4" s="863"/>
      <c r="D4" s="863"/>
      <c r="E4" s="863"/>
      <c r="F4" s="864" t="s">
        <v>120</v>
      </c>
      <c r="G4" s="860" t="s">
        <v>121</v>
      </c>
      <c r="H4" s="866"/>
      <c r="I4" s="866"/>
      <c r="J4" s="866"/>
      <c r="K4" s="866"/>
      <c r="L4" s="864" t="s">
        <v>122</v>
      </c>
      <c r="M4" s="860" t="s">
        <v>39</v>
      </c>
      <c r="N4" s="866"/>
      <c r="O4" s="861"/>
      <c r="P4" s="866" t="s">
        <v>41</v>
      </c>
      <c r="Q4" s="866"/>
      <c r="R4" s="866"/>
      <c r="S4" s="861"/>
      <c r="T4" s="866" t="s">
        <v>125</v>
      </c>
      <c r="U4" s="866"/>
      <c r="V4" s="860" t="s">
        <v>109</v>
      </c>
      <c r="W4" s="861"/>
      <c r="X4" s="486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87"/>
      <c r="AL4" s="487"/>
      <c r="AM4" s="487"/>
      <c r="AN4" s="487"/>
      <c r="AO4" s="487"/>
      <c r="AP4" s="487"/>
      <c r="AQ4" s="487"/>
      <c r="AR4" s="487"/>
      <c r="AS4" s="487"/>
      <c r="AT4" s="487"/>
      <c r="AU4" s="487"/>
      <c r="AV4" s="487"/>
      <c r="AW4" s="487"/>
      <c r="AX4" s="487"/>
      <c r="AY4" s="487"/>
      <c r="AZ4" s="487"/>
      <c r="BA4" s="487"/>
      <c r="BB4" s="487"/>
      <c r="BC4" s="487"/>
      <c r="BD4" s="487"/>
      <c r="BE4" s="487"/>
      <c r="BF4" s="487"/>
      <c r="BG4" s="487"/>
      <c r="BH4" s="487"/>
      <c r="BI4" s="487"/>
      <c r="BJ4" s="487"/>
      <c r="BK4" s="487"/>
      <c r="BL4" s="487"/>
      <c r="BM4" s="487"/>
      <c r="BN4" s="487"/>
      <c r="BO4" s="487"/>
      <c r="BP4" s="487"/>
      <c r="BQ4" s="487"/>
      <c r="BR4" s="487"/>
      <c r="BS4" s="487"/>
      <c r="BT4" s="487"/>
      <c r="BU4" s="487"/>
      <c r="BV4" s="487"/>
      <c r="BW4" s="487"/>
      <c r="BX4" s="487"/>
      <c r="BY4" s="487"/>
      <c r="BZ4" s="487"/>
      <c r="CA4" s="487"/>
      <c r="CB4" s="487"/>
      <c r="CC4" s="487"/>
      <c r="CD4" s="487"/>
      <c r="CE4" s="487"/>
      <c r="CF4" s="487"/>
      <c r="CG4" s="487"/>
      <c r="CH4" s="487"/>
      <c r="CI4" s="487"/>
      <c r="CJ4" s="487"/>
      <c r="CK4" s="487"/>
      <c r="CL4" s="487"/>
      <c r="CM4" s="487"/>
      <c r="CN4" s="487"/>
      <c r="CO4" s="487"/>
      <c r="CP4" s="487"/>
      <c r="CQ4" s="487"/>
      <c r="CR4" s="487"/>
      <c r="CS4" s="487"/>
      <c r="CT4" s="487"/>
      <c r="CU4" s="487"/>
      <c r="CV4" s="487"/>
      <c r="CW4" s="487"/>
      <c r="CX4" s="487"/>
      <c r="CY4" s="487"/>
      <c r="CZ4" s="487"/>
      <c r="DA4" s="487"/>
      <c r="DB4" s="487"/>
      <c r="DC4" s="487"/>
      <c r="DD4" s="487"/>
      <c r="DE4" s="487"/>
      <c r="DF4" s="487"/>
      <c r="DG4" s="487"/>
      <c r="DH4" s="487"/>
      <c r="DI4" s="487"/>
      <c r="DJ4" s="487"/>
      <c r="DK4" s="487"/>
      <c r="DL4" s="487"/>
      <c r="DM4" s="487"/>
      <c r="DN4" s="487"/>
      <c r="DO4" s="487"/>
      <c r="DP4" s="487"/>
      <c r="DQ4" s="487"/>
      <c r="DR4" s="487"/>
      <c r="DS4" s="487"/>
      <c r="DT4" s="487"/>
      <c r="DU4" s="487"/>
      <c r="DV4" s="487"/>
      <c r="DW4" s="487"/>
      <c r="DX4" s="487"/>
      <c r="DY4" s="487"/>
      <c r="DZ4" s="487"/>
      <c r="EA4" s="487"/>
      <c r="EB4" s="487"/>
      <c r="EC4" s="487"/>
      <c r="ED4" s="487"/>
      <c r="EE4" s="487"/>
      <c r="EF4" s="487"/>
      <c r="EG4" s="487"/>
      <c r="EH4" s="487"/>
      <c r="EI4" s="487"/>
      <c r="EJ4" s="487"/>
      <c r="EK4" s="487"/>
      <c r="EL4" s="487"/>
      <c r="EM4" s="487"/>
      <c r="EN4" s="487"/>
      <c r="EO4" s="487"/>
      <c r="EP4" s="487"/>
      <c r="EQ4" s="487"/>
      <c r="ER4" s="487"/>
      <c r="ES4" s="487"/>
      <c r="ET4" s="487"/>
      <c r="EU4" s="487"/>
      <c r="EV4" s="487"/>
      <c r="EW4" s="487"/>
      <c r="EX4" s="487"/>
      <c r="EY4" s="487"/>
      <c r="EZ4" s="487"/>
      <c r="FA4" s="487"/>
      <c r="FB4" s="487"/>
      <c r="FC4" s="487"/>
      <c r="FD4" s="487"/>
      <c r="FE4" s="487"/>
      <c r="FF4" s="487"/>
      <c r="FG4" s="487"/>
      <c r="FH4" s="487"/>
      <c r="FI4" s="487"/>
      <c r="FJ4" s="487"/>
      <c r="FK4" s="487"/>
      <c r="FL4" s="487"/>
      <c r="FM4" s="487"/>
      <c r="FN4" s="487"/>
      <c r="FO4" s="487"/>
      <c r="FP4" s="487"/>
      <c r="FQ4" s="487"/>
      <c r="FR4" s="487"/>
      <c r="FS4" s="487"/>
      <c r="FT4" s="487"/>
      <c r="FU4" s="487"/>
      <c r="FV4" s="487"/>
      <c r="FW4" s="487"/>
      <c r="FX4" s="487"/>
      <c r="FY4" s="487"/>
      <c r="FZ4" s="487"/>
      <c r="GA4" s="487"/>
      <c r="GB4" s="487"/>
      <c r="GC4" s="487"/>
      <c r="GD4" s="487"/>
      <c r="GE4" s="487"/>
      <c r="GF4" s="487"/>
      <c r="GG4" s="487"/>
      <c r="GH4" s="487"/>
      <c r="GI4" s="487"/>
      <c r="GJ4" s="487"/>
      <c r="GK4" s="487"/>
      <c r="GL4" s="487"/>
      <c r="GM4" s="487"/>
      <c r="GN4" s="487"/>
      <c r="GO4" s="487"/>
      <c r="GP4" s="487"/>
      <c r="GQ4" s="487"/>
      <c r="GR4" s="487"/>
      <c r="GS4" s="487"/>
      <c r="GT4" s="487"/>
      <c r="GU4" s="487"/>
      <c r="GV4" s="487"/>
      <c r="GW4" s="487"/>
      <c r="GX4" s="487"/>
      <c r="GY4" s="487"/>
      <c r="GZ4" s="487"/>
      <c r="HA4" s="487"/>
      <c r="HB4" s="487"/>
      <c r="HC4" s="487"/>
      <c r="HD4" s="487"/>
      <c r="HE4" s="487"/>
      <c r="HF4" s="487"/>
      <c r="HG4" s="487"/>
      <c r="HH4" s="487"/>
      <c r="HI4" s="487"/>
      <c r="HJ4" s="487"/>
      <c r="HK4" s="487"/>
      <c r="HL4" s="487"/>
      <c r="HM4" s="487"/>
      <c r="HN4" s="487"/>
      <c r="HO4" s="487"/>
      <c r="HP4" s="487"/>
      <c r="HQ4" s="487"/>
      <c r="HR4" s="487"/>
      <c r="HS4" s="487"/>
      <c r="HT4" s="487"/>
      <c r="HU4" s="487"/>
      <c r="HV4" s="487"/>
      <c r="HW4" s="487"/>
      <c r="HX4" s="487"/>
      <c r="HY4" s="487"/>
      <c r="HZ4" s="487"/>
      <c r="IA4" s="487"/>
      <c r="IB4" s="487"/>
      <c r="IC4" s="487"/>
      <c r="ID4" s="487"/>
      <c r="IE4" s="487"/>
      <c r="IF4" s="487"/>
      <c r="IG4" s="487"/>
      <c r="IH4" s="487"/>
      <c r="II4" s="487"/>
      <c r="IJ4" s="487"/>
      <c r="IK4" s="487"/>
      <c r="IL4" s="487"/>
      <c r="IM4" s="487"/>
      <c r="IN4" s="487"/>
      <c r="IO4" s="487"/>
      <c r="IP4" s="487"/>
      <c r="IQ4" s="487"/>
      <c r="IR4" s="487"/>
      <c r="IS4" s="487"/>
      <c r="IT4" s="487"/>
      <c r="IU4" s="487"/>
      <c r="IV4" s="487"/>
      <c r="IW4" s="487"/>
      <c r="IX4" s="487"/>
      <c r="IY4" s="487"/>
    </row>
    <row r="5" spans="1:259" ht="13.5" thickBot="1" x14ac:dyDescent="0.25">
      <c r="A5" s="862"/>
      <c r="B5" s="488" t="s">
        <v>21</v>
      </c>
      <c r="C5" s="489" t="s">
        <v>106</v>
      </c>
      <c r="D5" s="490" t="s">
        <v>23</v>
      </c>
      <c r="E5" s="491" t="s">
        <v>50</v>
      </c>
      <c r="F5" s="865"/>
      <c r="G5" s="492" t="s">
        <v>35</v>
      </c>
      <c r="H5" s="493" t="s">
        <v>36</v>
      </c>
      <c r="I5" s="493" t="s">
        <v>37</v>
      </c>
      <c r="J5" s="494" t="s">
        <v>38</v>
      </c>
      <c r="K5" s="495" t="s">
        <v>50</v>
      </c>
      <c r="L5" s="865"/>
      <c r="M5" s="496" t="s">
        <v>72</v>
      </c>
      <c r="N5" s="497" t="s">
        <v>73</v>
      </c>
      <c r="O5" s="498" t="s">
        <v>74</v>
      </c>
      <c r="P5" s="499" t="s">
        <v>75</v>
      </c>
      <c r="Q5" s="500" t="s">
        <v>72</v>
      </c>
      <c r="R5" s="501" t="s">
        <v>73</v>
      </c>
      <c r="S5" s="502" t="s">
        <v>74</v>
      </c>
      <c r="T5" s="496" t="s">
        <v>75</v>
      </c>
      <c r="U5" s="498" t="s">
        <v>76</v>
      </c>
      <c r="V5" s="500" t="s">
        <v>75</v>
      </c>
      <c r="W5" s="498" t="s">
        <v>76</v>
      </c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7"/>
      <c r="AT5" s="487"/>
      <c r="AU5" s="487"/>
      <c r="AV5" s="487"/>
      <c r="AW5" s="487"/>
      <c r="AX5" s="487"/>
      <c r="AY5" s="487"/>
      <c r="AZ5" s="487"/>
      <c r="BA5" s="487"/>
      <c r="BB5" s="487"/>
      <c r="BC5" s="487"/>
      <c r="BD5" s="487"/>
      <c r="BE5" s="487"/>
      <c r="BF5" s="487"/>
      <c r="BG5" s="487"/>
      <c r="BH5" s="487"/>
      <c r="BI5" s="487"/>
      <c r="BJ5" s="487"/>
      <c r="BK5" s="487"/>
      <c r="BL5" s="487"/>
      <c r="BM5" s="487"/>
      <c r="BN5" s="487"/>
      <c r="BO5" s="487"/>
      <c r="BP5" s="487"/>
      <c r="BQ5" s="487"/>
      <c r="BR5" s="487"/>
      <c r="BS5" s="487"/>
      <c r="BT5" s="487"/>
      <c r="BU5" s="487"/>
      <c r="BV5" s="487"/>
      <c r="BW5" s="487"/>
      <c r="BX5" s="487"/>
      <c r="BY5" s="487"/>
      <c r="BZ5" s="487"/>
      <c r="CA5" s="487"/>
      <c r="CB5" s="487"/>
      <c r="CC5" s="487"/>
      <c r="CD5" s="487"/>
      <c r="CE5" s="487"/>
      <c r="CF5" s="487"/>
      <c r="CG5" s="487"/>
      <c r="CH5" s="487"/>
      <c r="CI5" s="487"/>
      <c r="CJ5" s="487"/>
      <c r="CK5" s="487"/>
      <c r="CL5" s="487"/>
      <c r="CM5" s="487"/>
      <c r="CN5" s="487"/>
      <c r="CO5" s="487"/>
      <c r="CP5" s="487"/>
      <c r="CQ5" s="487"/>
      <c r="CR5" s="487"/>
      <c r="CS5" s="487"/>
      <c r="CT5" s="487"/>
      <c r="CU5" s="487"/>
      <c r="CV5" s="487"/>
      <c r="CW5" s="487"/>
      <c r="CX5" s="487"/>
      <c r="CY5" s="487"/>
      <c r="CZ5" s="487"/>
      <c r="DA5" s="487"/>
      <c r="DB5" s="487"/>
      <c r="DC5" s="487"/>
      <c r="DD5" s="487"/>
      <c r="DE5" s="487"/>
      <c r="DF5" s="487"/>
      <c r="DG5" s="487"/>
      <c r="DH5" s="487"/>
      <c r="DI5" s="487"/>
      <c r="DJ5" s="487"/>
      <c r="DK5" s="487"/>
      <c r="DL5" s="487"/>
      <c r="DM5" s="487"/>
      <c r="DN5" s="487"/>
      <c r="DO5" s="487"/>
      <c r="DP5" s="487"/>
      <c r="DQ5" s="487"/>
      <c r="DR5" s="487"/>
      <c r="DS5" s="487"/>
      <c r="DT5" s="487"/>
      <c r="DU5" s="487"/>
      <c r="DV5" s="487"/>
      <c r="DW5" s="487"/>
      <c r="DX5" s="487"/>
      <c r="DY5" s="487"/>
      <c r="DZ5" s="487"/>
      <c r="EA5" s="487"/>
      <c r="EB5" s="487"/>
      <c r="EC5" s="487"/>
      <c r="ED5" s="487"/>
      <c r="EE5" s="487"/>
      <c r="EF5" s="487"/>
      <c r="EG5" s="487"/>
      <c r="EH5" s="487"/>
      <c r="EI5" s="487"/>
      <c r="EJ5" s="487"/>
      <c r="EK5" s="487"/>
      <c r="EL5" s="487"/>
      <c r="EM5" s="487"/>
      <c r="EN5" s="487"/>
      <c r="EO5" s="487"/>
      <c r="EP5" s="487"/>
      <c r="EQ5" s="487"/>
      <c r="ER5" s="487"/>
      <c r="ES5" s="487"/>
      <c r="ET5" s="487"/>
      <c r="EU5" s="487"/>
      <c r="EV5" s="487"/>
      <c r="EW5" s="487"/>
      <c r="EX5" s="487"/>
      <c r="EY5" s="487"/>
      <c r="EZ5" s="487"/>
      <c r="FA5" s="487"/>
      <c r="FB5" s="487"/>
      <c r="FC5" s="487"/>
      <c r="FD5" s="487"/>
      <c r="FE5" s="487"/>
      <c r="FF5" s="487"/>
      <c r="FG5" s="487"/>
      <c r="FH5" s="487"/>
      <c r="FI5" s="487"/>
      <c r="FJ5" s="487"/>
      <c r="FK5" s="487"/>
      <c r="FL5" s="487"/>
      <c r="FM5" s="487"/>
      <c r="FN5" s="487"/>
      <c r="FO5" s="487"/>
      <c r="FP5" s="487"/>
      <c r="FQ5" s="487"/>
      <c r="FR5" s="487"/>
      <c r="FS5" s="487"/>
      <c r="FT5" s="487"/>
      <c r="FU5" s="487"/>
      <c r="FV5" s="487"/>
      <c r="FW5" s="487"/>
      <c r="FX5" s="487"/>
      <c r="FY5" s="487"/>
      <c r="FZ5" s="487"/>
      <c r="GA5" s="487"/>
      <c r="GB5" s="487"/>
      <c r="GC5" s="487"/>
      <c r="GD5" s="487"/>
      <c r="GE5" s="487"/>
      <c r="GF5" s="487"/>
      <c r="GG5" s="487"/>
      <c r="GH5" s="487"/>
      <c r="GI5" s="487"/>
      <c r="GJ5" s="487"/>
      <c r="GK5" s="487"/>
      <c r="GL5" s="487"/>
      <c r="GM5" s="487"/>
      <c r="GN5" s="487"/>
      <c r="GO5" s="487"/>
      <c r="GP5" s="487"/>
      <c r="GQ5" s="487"/>
      <c r="GR5" s="487"/>
      <c r="GS5" s="487"/>
      <c r="GT5" s="487"/>
      <c r="GU5" s="487"/>
      <c r="GV5" s="487"/>
      <c r="GW5" s="487"/>
      <c r="GX5" s="487"/>
      <c r="GY5" s="487"/>
      <c r="GZ5" s="487"/>
      <c r="HA5" s="487"/>
      <c r="HB5" s="487"/>
      <c r="HC5" s="487"/>
      <c r="HD5" s="487"/>
      <c r="HE5" s="487"/>
      <c r="HF5" s="487"/>
      <c r="HG5" s="487"/>
      <c r="HH5" s="487"/>
      <c r="HI5" s="487"/>
      <c r="HJ5" s="487"/>
      <c r="HK5" s="487"/>
      <c r="HL5" s="487"/>
      <c r="HM5" s="487"/>
      <c r="HN5" s="487"/>
      <c r="HO5" s="487"/>
      <c r="HP5" s="487"/>
      <c r="HQ5" s="487"/>
      <c r="HR5" s="487"/>
      <c r="HS5" s="487"/>
      <c r="HT5" s="487"/>
      <c r="HU5" s="487"/>
      <c r="HV5" s="487"/>
      <c r="HW5" s="487"/>
      <c r="HX5" s="487"/>
      <c r="HY5" s="487"/>
      <c r="HZ5" s="487"/>
      <c r="IA5" s="487"/>
      <c r="IB5" s="487"/>
      <c r="IC5" s="487"/>
      <c r="ID5" s="487"/>
      <c r="IE5" s="487"/>
      <c r="IF5" s="487"/>
      <c r="IG5" s="487"/>
      <c r="IH5" s="487"/>
      <c r="II5" s="487"/>
      <c r="IJ5" s="487"/>
      <c r="IK5" s="487"/>
      <c r="IL5" s="487"/>
      <c r="IM5" s="487"/>
      <c r="IN5" s="487"/>
      <c r="IO5" s="487"/>
      <c r="IP5" s="487"/>
      <c r="IQ5" s="487"/>
      <c r="IR5" s="487"/>
      <c r="IS5" s="487"/>
      <c r="IT5" s="487"/>
      <c r="IU5" s="487"/>
      <c r="IV5" s="487"/>
      <c r="IW5" s="487"/>
      <c r="IX5" s="487"/>
    </row>
    <row r="6" spans="1:259" ht="21" customHeight="1" x14ac:dyDescent="0.2">
      <c r="A6" s="503" t="s">
        <v>51</v>
      </c>
      <c r="B6" s="504">
        <v>0</v>
      </c>
      <c r="C6" s="505">
        <v>0</v>
      </c>
      <c r="D6" s="506">
        <v>0</v>
      </c>
      <c r="E6" s="507">
        <f>SUM(B6:D6)</f>
        <v>0</v>
      </c>
      <c r="F6" s="508">
        <v>0</v>
      </c>
      <c r="G6" s="509">
        <v>2651</v>
      </c>
      <c r="H6" s="510">
        <v>2419</v>
      </c>
      <c r="I6" s="510">
        <v>4501</v>
      </c>
      <c r="J6" s="511">
        <v>1618</v>
      </c>
      <c r="K6" s="512">
        <f>SUM(G6:J6)</f>
        <v>11189</v>
      </c>
      <c r="L6" s="513">
        <v>27</v>
      </c>
      <c r="M6" s="514">
        <v>0</v>
      </c>
      <c r="N6" s="511">
        <v>878</v>
      </c>
      <c r="O6" s="512">
        <f t="shared" ref="O6:O24" si="0">N6+M6</f>
        <v>878</v>
      </c>
      <c r="P6" s="515">
        <v>1885</v>
      </c>
      <c r="Q6" s="509">
        <v>0</v>
      </c>
      <c r="R6" s="510">
        <v>3021</v>
      </c>
      <c r="S6" s="516">
        <f t="shared" ref="S6:S24" si="1">R6+Q6</f>
        <v>3021</v>
      </c>
      <c r="T6" s="514">
        <v>500</v>
      </c>
      <c r="U6" s="517">
        <v>350</v>
      </c>
      <c r="V6" s="518">
        <v>6000</v>
      </c>
      <c r="W6" s="517">
        <v>4766</v>
      </c>
    </row>
    <row r="7" spans="1:259" ht="21" customHeight="1" x14ac:dyDescent="0.2">
      <c r="A7" s="503" t="s">
        <v>52</v>
      </c>
      <c r="B7" s="519">
        <v>0</v>
      </c>
      <c r="C7" s="520">
        <v>0</v>
      </c>
      <c r="D7" s="515">
        <v>0</v>
      </c>
      <c r="E7" s="516">
        <f t="shared" ref="E7:E24" si="2">SUM(B7:D7)</f>
        <v>0</v>
      </c>
      <c r="F7" s="513">
        <v>0</v>
      </c>
      <c r="G7" s="509">
        <v>1174</v>
      </c>
      <c r="H7" s="510">
        <v>1037</v>
      </c>
      <c r="I7" s="510">
        <v>3221</v>
      </c>
      <c r="J7" s="511">
        <v>1640</v>
      </c>
      <c r="K7" s="512">
        <f>SUM(G7:J7)</f>
        <v>7072</v>
      </c>
      <c r="L7" s="513">
        <v>25</v>
      </c>
      <c r="M7" s="514">
        <v>60</v>
      </c>
      <c r="N7" s="511">
        <v>9532</v>
      </c>
      <c r="O7" s="512">
        <f t="shared" si="0"/>
        <v>9592</v>
      </c>
      <c r="P7" s="515">
        <v>22334</v>
      </c>
      <c r="Q7" s="509">
        <v>0</v>
      </c>
      <c r="R7" s="510">
        <v>27590</v>
      </c>
      <c r="S7" s="516">
        <f t="shared" si="1"/>
        <v>27590</v>
      </c>
      <c r="T7" s="514">
        <v>0</v>
      </c>
      <c r="U7" s="517">
        <v>179</v>
      </c>
      <c r="V7" s="510">
        <v>0</v>
      </c>
      <c r="W7" s="517">
        <v>0</v>
      </c>
    </row>
    <row r="8" spans="1:259" ht="21" customHeight="1" x14ac:dyDescent="0.2">
      <c r="A8" s="503" t="s">
        <v>53</v>
      </c>
      <c r="B8" s="519">
        <v>0</v>
      </c>
      <c r="C8" s="520">
        <v>0</v>
      </c>
      <c r="D8" s="515">
        <v>0</v>
      </c>
      <c r="E8" s="516">
        <f t="shared" si="2"/>
        <v>0</v>
      </c>
      <c r="F8" s="513">
        <v>0</v>
      </c>
      <c r="G8" s="509">
        <v>219</v>
      </c>
      <c r="H8" s="510">
        <v>192</v>
      </c>
      <c r="I8" s="510">
        <v>377</v>
      </c>
      <c r="J8" s="511">
        <v>85</v>
      </c>
      <c r="K8" s="512">
        <f t="shared" ref="K8:K24" si="3">SUM(G8:J8)</f>
        <v>873</v>
      </c>
      <c r="L8" s="513">
        <v>12</v>
      </c>
      <c r="M8" s="514">
        <v>12737</v>
      </c>
      <c r="N8" s="511">
        <v>22807</v>
      </c>
      <c r="O8" s="512">
        <f t="shared" si="0"/>
        <v>35544</v>
      </c>
      <c r="P8" s="515">
        <v>110140</v>
      </c>
      <c r="Q8" s="509">
        <v>0</v>
      </c>
      <c r="R8" s="510">
        <v>90337</v>
      </c>
      <c r="S8" s="516">
        <f t="shared" si="1"/>
        <v>90337</v>
      </c>
      <c r="T8" s="514">
        <v>0</v>
      </c>
      <c r="U8" s="517">
        <v>0</v>
      </c>
      <c r="V8" s="510">
        <v>11400</v>
      </c>
      <c r="W8" s="517">
        <v>6367</v>
      </c>
    </row>
    <row r="9" spans="1:259" ht="21" customHeight="1" x14ac:dyDescent="0.2">
      <c r="A9" s="503" t="s">
        <v>54</v>
      </c>
      <c r="B9" s="519">
        <v>0</v>
      </c>
      <c r="C9" s="520">
        <v>0</v>
      </c>
      <c r="D9" s="515">
        <v>0</v>
      </c>
      <c r="E9" s="516">
        <f t="shared" si="2"/>
        <v>0</v>
      </c>
      <c r="F9" s="513">
        <v>0</v>
      </c>
      <c r="G9" s="509">
        <v>890</v>
      </c>
      <c r="H9" s="510">
        <v>426</v>
      </c>
      <c r="I9" s="510">
        <v>1208</v>
      </c>
      <c r="J9" s="511">
        <v>387</v>
      </c>
      <c r="K9" s="512">
        <f t="shared" si="3"/>
        <v>2911</v>
      </c>
      <c r="L9" s="513">
        <v>57</v>
      </c>
      <c r="M9" s="514">
        <v>63</v>
      </c>
      <c r="N9" s="511">
        <v>3419</v>
      </c>
      <c r="O9" s="512">
        <f t="shared" si="0"/>
        <v>3482</v>
      </c>
      <c r="P9" s="515">
        <v>6478</v>
      </c>
      <c r="Q9" s="509">
        <v>0</v>
      </c>
      <c r="R9" s="510">
        <v>10988</v>
      </c>
      <c r="S9" s="516">
        <f t="shared" si="1"/>
        <v>10988</v>
      </c>
      <c r="T9" s="514">
        <v>0</v>
      </c>
      <c r="U9" s="517">
        <v>0</v>
      </c>
      <c r="V9" s="510">
        <v>2200</v>
      </c>
      <c r="W9" s="517">
        <v>1364</v>
      </c>
    </row>
    <row r="10" spans="1:259" ht="21" customHeight="1" x14ac:dyDescent="0.2">
      <c r="A10" s="503" t="s">
        <v>118</v>
      </c>
      <c r="B10" s="519">
        <v>0</v>
      </c>
      <c r="C10" s="520">
        <v>0</v>
      </c>
      <c r="D10" s="515">
        <v>0</v>
      </c>
      <c r="E10" s="516">
        <f t="shared" si="2"/>
        <v>0</v>
      </c>
      <c r="F10" s="513">
        <v>0</v>
      </c>
      <c r="G10" s="509">
        <v>215</v>
      </c>
      <c r="H10" s="510">
        <v>199</v>
      </c>
      <c r="I10" s="510">
        <v>510</v>
      </c>
      <c r="J10" s="511">
        <v>195</v>
      </c>
      <c r="K10" s="512">
        <f t="shared" si="3"/>
        <v>1119</v>
      </c>
      <c r="L10" s="513">
        <v>3</v>
      </c>
      <c r="M10" s="514">
        <v>9076</v>
      </c>
      <c r="N10" s="511">
        <v>16610</v>
      </c>
      <c r="O10" s="512">
        <f t="shared" si="0"/>
        <v>25686</v>
      </c>
      <c r="P10" s="515">
        <v>47893</v>
      </c>
      <c r="Q10" s="509">
        <v>0</v>
      </c>
      <c r="R10" s="510">
        <v>45460</v>
      </c>
      <c r="S10" s="516">
        <f t="shared" si="1"/>
        <v>45460</v>
      </c>
      <c r="T10" s="514">
        <v>2500</v>
      </c>
      <c r="U10" s="517">
        <v>606</v>
      </c>
      <c r="V10" s="510">
        <v>15120</v>
      </c>
      <c r="W10" s="517">
        <v>10745</v>
      </c>
    </row>
    <row r="11" spans="1:259" ht="21" customHeight="1" x14ac:dyDescent="0.2">
      <c r="A11" s="503" t="s">
        <v>56</v>
      </c>
      <c r="B11" s="519">
        <v>7</v>
      </c>
      <c r="C11" s="520">
        <v>4</v>
      </c>
      <c r="D11" s="515">
        <v>8</v>
      </c>
      <c r="E11" s="516">
        <f t="shared" si="2"/>
        <v>19</v>
      </c>
      <c r="F11" s="513">
        <v>0</v>
      </c>
      <c r="G11" s="509">
        <v>1108</v>
      </c>
      <c r="H11" s="510">
        <v>954</v>
      </c>
      <c r="I11" s="510">
        <v>2402</v>
      </c>
      <c r="J11" s="511">
        <v>841</v>
      </c>
      <c r="K11" s="512">
        <f t="shared" si="3"/>
        <v>5305</v>
      </c>
      <c r="L11" s="521">
        <v>31</v>
      </c>
      <c r="M11" s="522">
        <v>0</v>
      </c>
      <c r="N11" s="523">
        <v>2869</v>
      </c>
      <c r="O11" s="524">
        <f t="shared" si="0"/>
        <v>2869</v>
      </c>
      <c r="P11" s="515">
        <v>36898</v>
      </c>
      <c r="Q11" s="525">
        <v>0</v>
      </c>
      <c r="R11" s="523">
        <v>27168</v>
      </c>
      <c r="S11" s="516">
        <f t="shared" si="1"/>
        <v>27168</v>
      </c>
      <c r="T11" s="514">
        <v>1900</v>
      </c>
      <c r="U11" s="526">
        <v>564</v>
      </c>
      <c r="V11" s="510">
        <v>0</v>
      </c>
      <c r="W11" s="526">
        <v>0</v>
      </c>
    </row>
    <row r="12" spans="1:259" ht="21" customHeight="1" x14ac:dyDescent="0.2">
      <c r="A12" s="503" t="s">
        <v>57</v>
      </c>
      <c r="B12" s="519">
        <v>0</v>
      </c>
      <c r="C12" s="520">
        <v>0</v>
      </c>
      <c r="D12" s="515">
        <v>0</v>
      </c>
      <c r="E12" s="516">
        <f t="shared" si="2"/>
        <v>0</v>
      </c>
      <c r="F12" s="513">
        <v>0</v>
      </c>
      <c r="G12" s="509">
        <v>1322</v>
      </c>
      <c r="H12" s="510">
        <v>1401</v>
      </c>
      <c r="I12" s="510">
        <v>3804</v>
      </c>
      <c r="J12" s="511">
        <v>1381</v>
      </c>
      <c r="K12" s="512">
        <f t="shared" si="3"/>
        <v>7908</v>
      </c>
      <c r="L12" s="513">
        <v>18</v>
      </c>
      <c r="M12" s="514">
        <v>124</v>
      </c>
      <c r="N12" s="511">
        <v>6609</v>
      </c>
      <c r="O12" s="512">
        <f t="shared" si="0"/>
        <v>6733</v>
      </c>
      <c r="P12" s="515">
        <v>32962</v>
      </c>
      <c r="Q12" s="509">
        <v>0</v>
      </c>
      <c r="R12" s="510">
        <v>25121</v>
      </c>
      <c r="S12" s="516">
        <f t="shared" si="1"/>
        <v>25121</v>
      </c>
      <c r="T12" s="514">
        <v>2500</v>
      </c>
      <c r="U12" s="517">
        <v>1110</v>
      </c>
      <c r="V12" s="510">
        <v>2000</v>
      </c>
      <c r="W12" s="517">
        <v>424</v>
      </c>
    </row>
    <row r="13" spans="1:259" ht="21" customHeight="1" x14ac:dyDescent="0.2">
      <c r="A13" s="503" t="s">
        <v>58</v>
      </c>
      <c r="B13" s="519">
        <v>0</v>
      </c>
      <c r="C13" s="520">
        <v>0</v>
      </c>
      <c r="D13" s="515">
        <v>0</v>
      </c>
      <c r="E13" s="516">
        <f t="shared" si="2"/>
        <v>0</v>
      </c>
      <c r="F13" s="513">
        <v>0</v>
      </c>
      <c r="G13" s="509">
        <v>532</v>
      </c>
      <c r="H13" s="510">
        <v>352</v>
      </c>
      <c r="I13" s="510">
        <v>424</v>
      </c>
      <c r="J13" s="511">
        <v>171</v>
      </c>
      <c r="K13" s="512">
        <f t="shared" si="3"/>
        <v>1479</v>
      </c>
      <c r="L13" s="513">
        <v>104</v>
      </c>
      <c r="M13" s="514">
        <v>3179</v>
      </c>
      <c r="N13" s="511">
        <v>21475</v>
      </c>
      <c r="O13" s="512">
        <f t="shared" si="0"/>
        <v>24654</v>
      </c>
      <c r="P13" s="515">
        <v>22822</v>
      </c>
      <c r="Q13" s="509">
        <v>0</v>
      </c>
      <c r="R13" s="510">
        <v>30004</v>
      </c>
      <c r="S13" s="516">
        <f t="shared" si="1"/>
        <v>30004</v>
      </c>
      <c r="T13" s="514">
        <v>0</v>
      </c>
      <c r="U13" s="517">
        <v>0</v>
      </c>
      <c r="V13" s="510">
        <v>9120</v>
      </c>
      <c r="W13" s="517">
        <v>4233</v>
      </c>
      <c r="X13" s="467"/>
    </row>
    <row r="14" spans="1:259" ht="21" customHeight="1" x14ac:dyDescent="0.2">
      <c r="A14" s="503" t="s">
        <v>59</v>
      </c>
      <c r="B14" s="519">
        <v>0</v>
      </c>
      <c r="C14" s="520">
        <v>0</v>
      </c>
      <c r="D14" s="515">
        <v>0</v>
      </c>
      <c r="E14" s="516">
        <f t="shared" si="2"/>
        <v>0</v>
      </c>
      <c r="F14" s="513">
        <v>0</v>
      </c>
      <c r="G14" s="509">
        <v>627</v>
      </c>
      <c r="H14" s="510">
        <v>318</v>
      </c>
      <c r="I14" s="510">
        <v>1047</v>
      </c>
      <c r="J14" s="511">
        <v>274</v>
      </c>
      <c r="K14" s="512">
        <f t="shared" si="3"/>
        <v>2266</v>
      </c>
      <c r="L14" s="513">
        <v>50</v>
      </c>
      <c r="M14" s="514">
        <v>83</v>
      </c>
      <c r="N14" s="511">
        <v>3505</v>
      </c>
      <c r="O14" s="512">
        <f t="shared" si="0"/>
        <v>3588</v>
      </c>
      <c r="P14" s="515">
        <v>19854</v>
      </c>
      <c r="Q14" s="509">
        <v>0</v>
      </c>
      <c r="R14" s="510">
        <v>16451</v>
      </c>
      <c r="S14" s="516">
        <f t="shared" si="1"/>
        <v>16451</v>
      </c>
      <c r="T14" s="514">
        <v>0</v>
      </c>
      <c r="U14" s="517">
        <v>0</v>
      </c>
      <c r="V14" s="510">
        <v>5000</v>
      </c>
      <c r="W14" s="517">
        <v>3471</v>
      </c>
    </row>
    <row r="15" spans="1:259" ht="21" customHeight="1" x14ac:dyDescent="0.2">
      <c r="A15" s="503" t="s">
        <v>60</v>
      </c>
      <c r="B15" s="519">
        <v>0</v>
      </c>
      <c r="C15" s="520">
        <v>0</v>
      </c>
      <c r="D15" s="515">
        <v>0</v>
      </c>
      <c r="E15" s="516">
        <f t="shared" si="2"/>
        <v>0</v>
      </c>
      <c r="F15" s="513">
        <v>0</v>
      </c>
      <c r="G15" s="509">
        <v>1583</v>
      </c>
      <c r="H15" s="510">
        <v>804</v>
      </c>
      <c r="I15" s="510">
        <v>2199</v>
      </c>
      <c r="J15" s="511">
        <v>449</v>
      </c>
      <c r="K15" s="512">
        <f t="shared" si="3"/>
        <v>5035</v>
      </c>
      <c r="L15" s="513">
        <v>77</v>
      </c>
      <c r="M15" s="514">
        <v>0</v>
      </c>
      <c r="N15" s="511">
        <v>592</v>
      </c>
      <c r="O15" s="512">
        <f t="shared" si="0"/>
        <v>592</v>
      </c>
      <c r="P15" s="515">
        <v>11348</v>
      </c>
      <c r="Q15" s="509">
        <v>0</v>
      </c>
      <c r="R15" s="510">
        <v>7892</v>
      </c>
      <c r="S15" s="516">
        <f t="shared" si="1"/>
        <v>7892</v>
      </c>
      <c r="T15" s="514">
        <v>1000</v>
      </c>
      <c r="U15" s="517">
        <v>253</v>
      </c>
      <c r="V15" s="510">
        <v>7600</v>
      </c>
      <c r="W15" s="517">
        <v>5759</v>
      </c>
    </row>
    <row r="16" spans="1:259" ht="21" customHeight="1" x14ac:dyDescent="0.2">
      <c r="A16" s="503" t="s">
        <v>61</v>
      </c>
      <c r="B16" s="519">
        <v>0</v>
      </c>
      <c r="C16" s="520">
        <v>0</v>
      </c>
      <c r="D16" s="515">
        <v>0</v>
      </c>
      <c r="E16" s="516">
        <f t="shared" si="2"/>
        <v>0</v>
      </c>
      <c r="F16" s="513">
        <v>0</v>
      </c>
      <c r="G16" s="509">
        <v>1464</v>
      </c>
      <c r="H16" s="510">
        <v>1108</v>
      </c>
      <c r="I16" s="510">
        <v>2098</v>
      </c>
      <c r="J16" s="511">
        <v>982</v>
      </c>
      <c r="K16" s="512">
        <f t="shared" si="3"/>
        <v>5652</v>
      </c>
      <c r="L16" s="513">
        <v>79</v>
      </c>
      <c r="M16" s="514">
        <v>0</v>
      </c>
      <c r="N16" s="511">
        <v>278</v>
      </c>
      <c r="O16" s="512">
        <f t="shared" si="0"/>
        <v>278</v>
      </c>
      <c r="P16" s="515">
        <v>7650</v>
      </c>
      <c r="Q16" s="509">
        <v>0</v>
      </c>
      <c r="R16" s="510">
        <v>1880</v>
      </c>
      <c r="S16" s="516">
        <f t="shared" si="1"/>
        <v>1880</v>
      </c>
      <c r="T16" s="514">
        <v>500</v>
      </c>
      <c r="U16" s="517">
        <v>0</v>
      </c>
      <c r="V16" s="527">
        <v>1000</v>
      </c>
      <c r="W16" s="528">
        <v>0</v>
      </c>
    </row>
    <row r="17" spans="1:258" ht="21" customHeight="1" x14ac:dyDescent="0.2">
      <c r="A17" s="503" t="s">
        <v>62</v>
      </c>
      <c r="B17" s="519">
        <v>0</v>
      </c>
      <c r="C17" s="520">
        <v>0</v>
      </c>
      <c r="D17" s="515">
        <v>0</v>
      </c>
      <c r="E17" s="516">
        <f t="shared" si="2"/>
        <v>0</v>
      </c>
      <c r="F17" s="513">
        <v>0</v>
      </c>
      <c r="G17" s="509">
        <v>1681</v>
      </c>
      <c r="H17" s="510">
        <v>1552</v>
      </c>
      <c r="I17" s="510">
        <v>3567</v>
      </c>
      <c r="J17" s="511">
        <v>1556</v>
      </c>
      <c r="K17" s="512">
        <f t="shared" si="3"/>
        <v>8356</v>
      </c>
      <c r="L17" s="513">
        <v>164</v>
      </c>
      <c r="M17" s="514">
        <v>113</v>
      </c>
      <c r="N17" s="511">
        <v>6195</v>
      </c>
      <c r="O17" s="512">
        <f t="shared" si="0"/>
        <v>6308</v>
      </c>
      <c r="P17" s="515">
        <v>35369</v>
      </c>
      <c r="Q17" s="509">
        <v>0</v>
      </c>
      <c r="R17" s="510">
        <v>27631</v>
      </c>
      <c r="S17" s="516">
        <f t="shared" si="1"/>
        <v>27631</v>
      </c>
      <c r="T17" s="514">
        <v>2100</v>
      </c>
      <c r="U17" s="517">
        <v>1071</v>
      </c>
      <c r="V17" s="509">
        <v>2400</v>
      </c>
      <c r="W17" s="517">
        <v>1934</v>
      </c>
    </row>
    <row r="18" spans="1:258" ht="21" customHeight="1" x14ac:dyDescent="0.2">
      <c r="A18" s="503" t="s">
        <v>63</v>
      </c>
      <c r="B18" s="519">
        <v>0</v>
      </c>
      <c r="C18" s="520">
        <v>0</v>
      </c>
      <c r="D18" s="515">
        <v>0</v>
      </c>
      <c r="E18" s="516">
        <f t="shared" si="2"/>
        <v>0</v>
      </c>
      <c r="F18" s="513">
        <v>0</v>
      </c>
      <c r="G18" s="509">
        <v>3028</v>
      </c>
      <c r="H18" s="510">
        <v>3658</v>
      </c>
      <c r="I18" s="510">
        <v>5514</v>
      </c>
      <c r="J18" s="511">
        <v>1924</v>
      </c>
      <c r="K18" s="512">
        <f t="shared" si="3"/>
        <v>14124</v>
      </c>
      <c r="L18" s="513">
        <v>117</v>
      </c>
      <c r="M18" s="514">
        <v>0</v>
      </c>
      <c r="N18" s="511">
        <v>864</v>
      </c>
      <c r="O18" s="512">
        <f t="shared" si="0"/>
        <v>864</v>
      </c>
      <c r="P18" s="515">
        <v>5525</v>
      </c>
      <c r="Q18" s="509">
        <v>0</v>
      </c>
      <c r="R18" s="510">
        <v>5340</v>
      </c>
      <c r="S18" s="516">
        <f t="shared" si="1"/>
        <v>5340</v>
      </c>
      <c r="T18" s="514">
        <v>0</v>
      </c>
      <c r="U18" s="517">
        <v>0</v>
      </c>
      <c r="V18" s="509">
        <v>6000</v>
      </c>
      <c r="W18" s="517">
        <v>2509</v>
      </c>
    </row>
    <row r="19" spans="1:258" ht="21" customHeight="1" x14ac:dyDescent="0.2">
      <c r="A19" s="503" t="s">
        <v>64</v>
      </c>
      <c r="B19" s="519">
        <v>0</v>
      </c>
      <c r="C19" s="520">
        <v>0</v>
      </c>
      <c r="D19" s="515">
        <v>0</v>
      </c>
      <c r="E19" s="516">
        <f t="shared" si="2"/>
        <v>0</v>
      </c>
      <c r="F19" s="513">
        <v>0</v>
      </c>
      <c r="G19" s="509">
        <v>858</v>
      </c>
      <c r="H19" s="510">
        <v>699</v>
      </c>
      <c r="I19" s="510">
        <v>1048</v>
      </c>
      <c r="J19" s="511">
        <v>219</v>
      </c>
      <c r="K19" s="512">
        <f t="shared" si="3"/>
        <v>2824</v>
      </c>
      <c r="L19" s="513">
        <v>49</v>
      </c>
      <c r="M19" s="514">
        <v>0</v>
      </c>
      <c r="N19" s="511">
        <v>8160</v>
      </c>
      <c r="O19" s="512">
        <f t="shared" si="0"/>
        <v>8160</v>
      </c>
      <c r="P19" s="515">
        <v>31272</v>
      </c>
      <c r="Q19" s="509">
        <v>5</v>
      </c>
      <c r="R19" s="510">
        <v>29883</v>
      </c>
      <c r="S19" s="516">
        <f t="shared" si="1"/>
        <v>29888</v>
      </c>
      <c r="T19" s="514">
        <v>0</v>
      </c>
      <c r="U19" s="517">
        <v>0</v>
      </c>
      <c r="V19" s="509">
        <v>14589</v>
      </c>
      <c r="W19" s="517">
        <v>8962</v>
      </c>
    </row>
    <row r="20" spans="1:258" ht="21" customHeight="1" x14ac:dyDescent="0.2">
      <c r="A20" s="503" t="s">
        <v>65</v>
      </c>
      <c r="B20" s="519">
        <v>0</v>
      </c>
      <c r="C20" s="520">
        <v>0</v>
      </c>
      <c r="D20" s="515">
        <v>0</v>
      </c>
      <c r="E20" s="516">
        <f t="shared" si="2"/>
        <v>0</v>
      </c>
      <c r="F20" s="513">
        <v>0</v>
      </c>
      <c r="G20" s="509">
        <v>274</v>
      </c>
      <c r="H20" s="510">
        <v>232</v>
      </c>
      <c r="I20" s="510">
        <v>354</v>
      </c>
      <c r="J20" s="511">
        <v>105</v>
      </c>
      <c r="K20" s="512">
        <f t="shared" si="3"/>
        <v>965</v>
      </c>
      <c r="L20" s="513">
        <v>3</v>
      </c>
      <c r="M20" s="514">
        <v>337</v>
      </c>
      <c r="N20" s="511">
        <v>9952</v>
      </c>
      <c r="O20" s="512">
        <f t="shared" si="0"/>
        <v>10289</v>
      </c>
      <c r="P20" s="515">
        <v>48212</v>
      </c>
      <c r="Q20" s="509">
        <v>0</v>
      </c>
      <c r="R20" s="510">
        <v>42654</v>
      </c>
      <c r="S20" s="516">
        <f t="shared" si="1"/>
        <v>42654</v>
      </c>
      <c r="T20" s="514">
        <v>1000</v>
      </c>
      <c r="U20" s="517">
        <v>138</v>
      </c>
      <c r="V20" s="509">
        <v>7098</v>
      </c>
      <c r="W20" s="517">
        <v>5150</v>
      </c>
    </row>
    <row r="21" spans="1:258" ht="21" customHeight="1" x14ac:dyDescent="0.2">
      <c r="A21" s="503" t="s">
        <v>66</v>
      </c>
      <c r="B21" s="519">
        <v>0</v>
      </c>
      <c r="C21" s="520">
        <v>0</v>
      </c>
      <c r="D21" s="515">
        <v>0</v>
      </c>
      <c r="E21" s="516">
        <f t="shared" si="2"/>
        <v>0</v>
      </c>
      <c r="F21" s="513">
        <v>0</v>
      </c>
      <c r="G21" s="509">
        <v>1828</v>
      </c>
      <c r="H21" s="510">
        <v>1594</v>
      </c>
      <c r="I21" s="510">
        <v>3015</v>
      </c>
      <c r="J21" s="511">
        <v>1406</v>
      </c>
      <c r="K21" s="512">
        <f t="shared" si="3"/>
        <v>7843</v>
      </c>
      <c r="L21" s="513">
        <v>13</v>
      </c>
      <c r="M21" s="514">
        <v>0</v>
      </c>
      <c r="N21" s="511">
        <v>1655</v>
      </c>
      <c r="O21" s="512">
        <f t="shared" si="0"/>
        <v>1655</v>
      </c>
      <c r="P21" s="515">
        <v>9000</v>
      </c>
      <c r="Q21" s="509">
        <v>0</v>
      </c>
      <c r="R21" s="510">
        <v>10457</v>
      </c>
      <c r="S21" s="516">
        <f t="shared" si="1"/>
        <v>10457</v>
      </c>
      <c r="T21" s="514">
        <v>0</v>
      </c>
      <c r="U21" s="517">
        <v>0</v>
      </c>
      <c r="V21" s="518">
        <v>1600</v>
      </c>
      <c r="W21" s="530">
        <v>823</v>
      </c>
    </row>
    <row r="22" spans="1:258" ht="21" customHeight="1" x14ac:dyDescent="0.2">
      <c r="A22" s="503" t="s">
        <v>67</v>
      </c>
      <c r="B22" s="519">
        <v>0</v>
      </c>
      <c r="C22" s="520">
        <v>0</v>
      </c>
      <c r="D22" s="515">
        <v>0</v>
      </c>
      <c r="E22" s="516">
        <f t="shared" si="2"/>
        <v>0</v>
      </c>
      <c r="F22" s="513">
        <v>0</v>
      </c>
      <c r="G22" s="509">
        <v>1726</v>
      </c>
      <c r="H22" s="510">
        <v>1854</v>
      </c>
      <c r="I22" s="510">
        <v>4767</v>
      </c>
      <c r="J22" s="511">
        <v>1505</v>
      </c>
      <c r="K22" s="512">
        <f t="shared" si="3"/>
        <v>9852</v>
      </c>
      <c r="L22" s="513">
        <v>24</v>
      </c>
      <c r="M22" s="514">
        <v>0</v>
      </c>
      <c r="N22" s="511">
        <v>996</v>
      </c>
      <c r="O22" s="512">
        <f t="shared" si="0"/>
        <v>996</v>
      </c>
      <c r="P22" s="515">
        <v>9450</v>
      </c>
      <c r="Q22" s="509">
        <v>0</v>
      </c>
      <c r="R22" s="510">
        <v>6547</v>
      </c>
      <c r="S22" s="516">
        <f t="shared" si="1"/>
        <v>6547</v>
      </c>
      <c r="T22" s="514">
        <v>1000</v>
      </c>
      <c r="U22" s="517">
        <v>367</v>
      </c>
      <c r="V22" s="510">
        <v>900</v>
      </c>
      <c r="W22" s="517">
        <v>556</v>
      </c>
    </row>
    <row r="23" spans="1:258" ht="21" customHeight="1" x14ac:dyDescent="0.2">
      <c r="A23" s="503" t="s">
        <v>68</v>
      </c>
      <c r="B23" s="519">
        <v>0</v>
      </c>
      <c r="C23" s="520">
        <v>0</v>
      </c>
      <c r="D23" s="515">
        <v>0</v>
      </c>
      <c r="E23" s="516">
        <f t="shared" si="2"/>
        <v>0</v>
      </c>
      <c r="F23" s="513">
        <v>0</v>
      </c>
      <c r="G23" s="509">
        <v>2249</v>
      </c>
      <c r="H23" s="510">
        <v>2384</v>
      </c>
      <c r="I23" s="510">
        <v>5399</v>
      </c>
      <c r="J23" s="511">
        <v>2357</v>
      </c>
      <c r="K23" s="512">
        <f t="shared" si="3"/>
        <v>12389</v>
      </c>
      <c r="L23" s="513">
        <v>269</v>
      </c>
      <c r="M23" s="514">
        <v>0</v>
      </c>
      <c r="N23" s="511">
        <v>880</v>
      </c>
      <c r="O23" s="512">
        <f t="shared" si="0"/>
        <v>880</v>
      </c>
      <c r="P23" s="515">
        <v>6802</v>
      </c>
      <c r="Q23" s="509">
        <v>0</v>
      </c>
      <c r="R23" s="510">
        <v>6631</v>
      </c>
      <c r="S23" s="516">
        <f t="shared" si="1"/>
        <v>6631</v>
      </c>
      <c r="T23" s="514">
        <v>0</v>
      </c>
      <c r="U23" s="517">
        <v>0</v>
      </c>
      <c r="V23" s="510">
        <v>4000</v>
      </c>
      <c r="W23" s="517">
        <v>1463</v>
      </c>
    </row>
    <row r="24" spans="1:258" ht="21" customHeight="1" thickBot="1" x14ac:dyDescent="0.25">
      <c r="A24" s="503" t="s">
        <v>69</v>
      </c>
      <c r="B24" s="531">
        <v>0</v>
      </c>
      <c r="C24" s="532">
        <v>0</v>
      </c>
      <c r="D24" s="533">
        <v>0</v>
      </c>
      <c r="E24" s="534">
        <f t="shared" si="2"/>
        <v>0</v>
      </c>
      <c r="F24" s="535">
        <v>0</v>
      </c>
      <c r="G24" s="536">
        <v>2994</v>
      </c>
      <c r="H24" s="527">
        <v>3418</v>
      </c>
      <c r="I24" s="527">
        <v>5706</v>
      </c>
      <c r="J24" s="537">
        <v>1725</v>
      </c>
      <c r="K24" s="512">
        <f t="shared" si="3"/>
        <v>13843</v>
      </c>
      <c r="L24" s="535">
        <v>20</v>
      </c>
      <c r="M24" s="538">
        <v>0</v>
      </c>
      <c r="N24" s="539">
        <v>144</v>
      </c>
      <c r="O24" s="540">
        <f t="shared" si="0"/>
        <v>144</v>
      </c>
      <c r="P24" s="533">
        <v>7140</v>
      </c>
      <c r="Q24" s="529">
        <v>0</v>
      </c>
      <c r="R24" s="541">
        <v>4037</v>
      </c>
      <c r="S24" s="516">
        <f t="shared" si="1"/>
        <v>4037</v>
      </c>
      <c r="T24" s="538">
        <v>0</v>
      </c>
      <c r="U24" s="517">
        <v>0</v>
      </c>
      <c r="V24" s="527">
        <v>0</v>
      </c>
      <c r="W24" s="517">
        <v>0</v>
      </c>
    </row>
    <row r="25" spans="1:258" ht="21" customHeight="1" thickBot="1" x14ac:dyDescent="0.25">
      <c r="A25" s="542" t="s">
        <v>70</v>
      </c>
      <c r="B25" s="543">
        <f t="shared" ref="B25:W25" si="4">SUM(B6:B24)</f>
        <v>7</v>
      </c>
      <c r="C25" s="544">
        <f t="shared" si="4"/>
        <v>4</v>
      </c>
      <c r="D25" s="544">
        <f t="shared" si="4"/>
        <v>8</v>
      </c>
      <c r="E25" s="545">
        <f t="shared" si="4"/>
        <v>19</v>
      </c>
      <c r="F25" s="546">
        <f t="shared" si="4"/>
        <v>0</v>
      </c>
      <c r="G25" s="547">
        <f t="shared" si="4"/>
        <v>26423</v>
      </c>
      <c r="H25" s="548">
        <f t="shared" si="4"/>
        <v>24601</v>
      </c>
      <c r="I25" s="548">
        <f t="shared" si="4"/>
        <v>51161</v>
      </c>
      <c r="J25" s="549">
        <f t="shared" si="4"/>
        <v>18820</v>
      </c>
      <c r="K25" s="550">
        <f t="shared" si="4"/>
        <v>121005</v>
      </c>
      <c r="L25" s="551">
        <f t="shared" si="4"/>
        <v>1142</v>
      </c>
      <c r="M25" s="552">
        <f t="shared" si="4"/>
        <v>25772</v>
      </c>
      <c r="N25" s="549">
        <f t="shared" si="4"/>
        <v>117420</v>
      </c>
      <c r="O25" s="553">
        <f t="shared" si="4"/>
        <v>143192</v>
      </c>
      <c r="P25" s="554">
        <f t="shared" si="4"/>
        <v>473034</v>
      </c>
      <c r="Q25" s="547">
        <f t="shared" si="4"/>
        <v>5</v>
      </c>
      <c r="R25" s="548">
        <f t="shared" si="4"/>
        <v>419092</v>
      </c>
      <c r="S25" s="545">
        <f t="shared" si="4"/>
        <v>419097</v>
      </c>
      <c r="T25" s="552">
        <f t="shared" si="4"/>
        <v>13000</v>
      </c>
      <c r="U25" s="553">
        <f t="shared" si="4"/>
        <v>4638</v>
      </c>
      <c r="V25" s="547">
        <f t="shared" si="4"/>
        <v>96027</v>
      </c>
      <c r="W25" s="553">
        <f t="shared" si="4"/>
        <v>58526</v>
      </c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  <c r="AL25" s="487"/>
      <c r="AM25" s="487"/>
      <c r="AN25" s="487"/>
      <c r="AO25" s="487"/>
      <c r="AP25" s="487"/>
      <c r="AQ25" s="487"/>
      <c r="AR25" s="487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7"/>
      <c r="BI25" s="487"/>
      <c r="BJ25" s="487"/>
      <c r="BK25" s="487"/>
      <c r="BL25" s="487"/>
      <c r="BM25" s="487"/>
      <c r="BN25" s="487"/>
      <c r="BO25" s="487"/>
      <c r="BP25" s="487"/>
      <c r="BQ25" s="487"/>
      <c r="BR25" s="487"/>
      <c r="BS25" s="487"/>
      <c r="BT25" s="487"/>
      <c r="BU25" s="487"/>
      <c r="BV25" s="487"/>
      <c r="BW25" s="487"/>
      <c r="BX25" s="487"/>
      <c r="BY25" s="487"/>
      <c r="BZ25" s="487"/>
      <c r="CA25" s="487"/>
      <c r="CB25" s="487"/>
      <c r="CC25" s="487"/>
      <c r="CD25" s="487"/>
      <c r="CE25" s="487"/>
      <c r="CF25" s="487"/>
      <c r="CG25" s="487"/>
      <c r="CH25" s="487"/>
      <c r="CI25" s="487"/>
      <c r="CJ25" s="487"/>
      <c r="CK25" s="487"/>
      <c r="CL25" s="487"/>
      <c r="CM25" s="487"/>
      <c r="CN25" s="487"/>
      <c r="CO25" s="487"/>
      <c r="CP25" s="487"/>
      <c r="CQ25" s="487"/>
      <c r="CR25" s="487"/>
      <c r="CS25" s="487"/>
      <c r="CT25" s="487"/>
      <c r="CU25" s="487"/>
      <c r="CV25" s="487"/>
      <c r="CW25" s="487"/>
      <c r="CX25" s="487"/>
      <c r="CY25" s="487"/>
      <c r="CZ25" s="487"/>
      <c r="DA25" s="487"/>
      <c r="DB25" s="487"/>
      <c r="DC25" s="487"/>
      <c r="DD25" s="487"/>
      <c r="DE25" s="487"/>
      <c r="DF25" s="487"/>
      <c r="DG25" s="487"/>
      <c r="DH25" s="487"/>
      <c r="DI25" s="487"/>
      <c r="DJ25" s="487"/>
      <c r="DK25" s="487"/>
      <c r="DL25" s="487"/>
      <c r="DM25" s="487"/>
      <c r="DN25" s="487"/>
      <c r="DO25" s="487"/>
      <c r="DP25" s="487"/>
      <c r="DQ25" s="487"/>
      <c r="DR25" s="487"/>
      <c r="DS25" s="487"/>
      <c r="DT25" s="487"/>
      <c r="DU25" s="487"/>
      <c r="DV25" s="487"/>
      <c r="DW25" s="487"/>
      <c r="DX25" s="487"/>
      <c r="DY25" s="487"/>
      <c r="DZ25" s="487"/>
      <c r="EA25" s="487"/>
      <c r="EB25" s="487"/>
      <c r="EC25" s="487"/>
      <c r="ED25" s="487"/>
      <c r="EE25" s="487"/>
      <c r="EF25" s="487"/>
      <c r="EG25" s="487"/>
      <c r="EH25" s="487"/>
      <c r="EI25" s="487"/>
      <c r="EJ25" s="487"/>
      <c r="EK25" s="487"/>
      <c r="EL25" s="487"/>
      <c r="EM25" s="487"/>
      <c r="EN25" s="487"/>
      <c r="EO25" s="487"/>
      <c r="EP25" s="487"/>
      <c r="EQ25" s="487"/>
      <c r="ER25" s="487"/>
      <c r="ES25" s="487"/>
      <c r="ET25" s="487"/>
      <c r="EU25" s="487"/>
      <c r="EV25" s="487"/>
      <c r="EW25" s="487"/>
      <c r="EX25" s="487"/>
      <c r="EY25" s="487"/>
      <c r="EZ25" s="487"/>
      <c r="FA25" s="487"/>
      <c r="FB25" s="487"/>
      <c r="FC25" s="487"/>
      <c r="FD25" s="487"/>
      <c r="FE25" s="487"/>
      <c r="FF25" s="487"/>
      <c r="FG25" s="487"/>
      <c r="FH25" s="487"/>
      <c r="FI25" s="487"/>
      <c r="FJ25" s="487"/>
      <c r="FK25" s="487"/>
      <c r="FL25" s="487"/>
      <c r="FM25" s="487"/>
      <c r="FN25" s="487"/>
      <c r="FO25" s="487"/>
      <c r="FP25" s="487"/>
      <c r="FQ25" s="487"/>
      <c r="FR25" s="487"/>
      <c r="FS25" s="487"/>
      <c r="FT25" s="487"/>
      <c r="FU25" s="487"/>
      <c r="FV25" s="487"/>
      <c r="FW25" s="487"/>
      <c r="FX25" s="487"/>
      <c r="FY25" s="487"/>
      <c r="FZ25" s="487"/>
      <c r="GA25" s="487"/>
      <c r="GB25" s="487"/>
      <c r="GC25" s="487"/>
      <c r="GD25" s="487"/>
      <c r="GE25" s="487"/>
      <c r="GF25" s="487"/>
      <c r="GG25" s="487"/>
      <c r="GH25" s="487"/>
      <c r="GI25" s="487"/>
      <c r="GJ25" s="487"/>
      <c r="GK25" s="487"/>
      <c r="GL25" s="487"/>
      <c r="GM25" s="487"/>
      <c r="GN25" s="487"/>
      <c r="GO25" s="487"/>
      <c r="GP25" s="487"/>
      <c r="GQ25" s="487"/>
      <c r="GR25" s="487"/>
      <c r="GS25" s="487"/>
      <c r="GT25" s="487"/>
      <c r="GU25" s="487"/>
      <c r="GV25" s="487"/>
      <c r="GW25" s="487"/>
      <c r="GX25" s="487"/>
      <c r="GY25" s="487"/>
      <c r="GZ25" s="487"/>
      <c r="HA25" s="487"/>
      <c r="HB25" s="487"/>
      <c r="HC25" s="487"/>
      <c r="HD25" s="487"/>
      <c r="HE25" s="487"/>
      <c r="HF25" s="487"/>
      <c r="HG25" s="487"/>
      <c r="HH25" s="487"/>
      <c r="HI25" s="487"/>
      <c r="HJ25" s="487"/>
      <c r="HK25" s="487"/>
      <c r="HL25" s="487"/>
      <c r="HM25" s="487"/>
      <c r="HN25" s="487"/>
      <c r="HO25" s="487"/>
      <c r="HP25" s="487"/>
      <c r="HQ25" s="487"/>
      <c r="HR25" s="487"/>
      <c r="HS25" s="487"/>
      <c r="HT25" s="487"/>
      <c r="HU25" s="487"/>
      <c r="HV25" s="487"/>
      <c r="HW25" s="487"/>
      <c r="HX25" s="487"/>
      <c r="HY25" s="487"/>
      <c r="HZ25" s="487"/>
      <c r="IA25" s="487"/>
      <c r="IB25" s="487"/>
      <c r="IC25" s="487"/>
      <c r="ID25" s="487"/>
      <c r="IE25" s="487"/>
      <c r="IF25" s="487"/>
      <c r="IG25" s="487"/>
      <c r="IH25" s="487"/>
      <c r="II25" s="487"/>
      <c r="IJ25" s="487"/>
      <c r="IK25" s="487"/>
      <c r="IL25" s="487"/>
      <c r="IM25" s="487"/>
      <c r="IN25" s="487"/>
      <c r="IO25" s="487"/>
      <c r="IP25" s="487"/>
      <c r="IQ25" s="487"/>
      <c r="IR25" s="487"/>
      <c r="IS25" s="487"/>
      <c r="IT25" s="487"/>
      <c r="IU25" s="487"/>
      <c r="IV25" s="487"/>
      <c r="IW25" s="487"/>
      <c r="IX25" s="487"/>
    </row>
    <row r="27" spans="1:258" x14ac:dyDescent="0.2">
      <c r="Q27" s="482"/>
    </row>
    <row r="31" spans="1:258" x14ac:dyDescent="0.2">
      <c r="D31" s="482"/>
    </row>
    <row r="32" spans="1:258" x14ac:dyDescent="0.2">
      <c r="D32" s="482"/>
    </row>
    <row r="33" spans="4:4" x14ac:dyDescent="0.2">
      <c r="D33" s="482"/>
    </row>
    <row r="34" spans="4:4" x14ac:dyDescent="0.2">
      <c r="D34" s="482"/>
    </row>
    <row r="35" spans="4:4" x14ac:dyDescent="0.2">
      <c r="D35" s="482"/>
    </row>
    <row r="36" spans="4:4" x14ac:dyDescent="0.2">
      <c r="D36" s="482"/>
    </row>
    <row r="37" spans="4:4" x14ac:dyDescent="0.2">
      <c r="D37" s="482"/>
    </row>
    <row r="38" spans="4:4" x14ac:dyDescent="0.2">
      <c r="D38" s="482"/>
    </row>
    <row r="39" spans="4:4" x14ac:dyDescent="0.2">
      <c r="D39" s="482"/>
    </row>
    <row r="40" spans="4:4" x14ac:dyDescent="0.2">
      <c r="D40" s="482"/>
    </row>
    <row r="41" spans="4:4" x14ac:dyDescent="0.2">
      <c r="D41" s="482"/>
    </row>
    <row r="42" spans="4:4" x14ac:dyDescent="0.2">
      <c r="D42" s="482"/>
    </row>
    <row r="43" spans="4:4" x14ac:dyDescent="0.2">
      <c r="D43" s="482"/>
    </row>
    <row r="44" spans="4:4" x14ac:dyDescent="0.2">
      <c r="D44" s="482"/>
    </row>
    <row r="45" spans="4:4" x14ac:dyDescent="0.2">
      <c r="D45" s="482"/>
    </row>
    <row r="46" spans="4:4" x14ac:dyDescent="0.2">
      <c r="D46" s="482"/>
    </row>
    <row r="47" spans="4:4" x14ac:dyDescent="0.2">
      <c r="D47" s="482"/>
    </row>
    <row r="48" spans="4:4" x14ac:dyDescent="0.2">
      <c r="D48" s="482"/>
    </row>
    <row r="49" spans="4:4" x14ac:dyDescent="0.2">
      <c r="D49" s="482"/>
    </row>
  </sheetData>
  <mergeCells count="11">
    <mergeCell ref="V4:W4"/>
    <mergeCell ref="A1:W1"/>
    <mergeCell ref="A2:W2"/>
    <mergeCell ref="A4:A5"/>
    <mergeCell ref="B4:E4"/>
    <mergeCell ref="F4:F5"/>
    <mergeCell ref="G4:K4"/>
    <mergeCell ref="L4:L5"/>
    <mergeCell ref="M4:O4"/>
    <mergeCell ref="P4:S4"/>
    <mergeCell ref="T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scaleWithDoc="0" alignWithMargins="0">
    <oddFooter>&amp;C&amp;"Times New Roman,Normál"Az adatbázis a vadgazdálkodási egységek 100%-ának adatait tartalmazza (1449/1449 VGE)
Országos Vadgazdálkodási Adattár - 2024.08.09.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W60"/>
  <sheetViews>
    <sheetView tabSelected="1" zoomScale="85" zoomScaleNormal="85" zoomScaleSheetLayoutView="52" workbookViewId="0">
      <selection sqref="A1:W1"/>
    </sheetView>
  </sheetViews>
  <sheetFormatPr defaultColWidth="8" defaultRowHeight="12.75" x14ac:dyDescent="0.2"/>
  <cols>
    <col min="1" max="1" width="9.125" style="270" customWidth="1"/>
    <col min="2" max="2" width="9.375" style="270" customWidth="1"/>
    <col min="3" max="11" width="10.625" style="270" customWidth="1"/>
    <col min="12" max="12" width="7.375" style="270" customWidth="1"/>
    <col min="13" max="14" width="8.625" style="270" customWidth="1"/>
    <col min="15" max="20" width="8.5" style="270" customWidth="1"/>
    <col min="21" max="255" width="7.5" style="270" customWidth="1"/>
    <col min="256" max="16384" width="8" style="270"/>
  </cols>
  <sheetData>
    <row r="1" spans="1:23" ht="18.75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</row>
    <row r="2" spans="1:23" ht="18.75" x14ac:dyDescent="0.2">
      <c r="A2" s="776" t="s">
        <v>137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</row>
    <row r="3" spans="1:23" ht="18" customHeight="1" thickBot="1" x14ac:dyDescent="0.25">
      <c r="A3" s="27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</row>
    <row r="4" spans="1:23" ht="18" customHeight="1" thickBot="1" x14ac:dyDescent="0.25">
      <c r="A4" s="777" t="s">
        <v>2</v>
      </c>
      <c r="B4" s="778"/>
      <c r="C4" s="780" t="s">
        <v>141</v>
      </c>
      <c r="D4" s="781"/>
      <c r="E4" s="781"/>
      <c r="F4" s="781"/>
      <c r="G4" s="781"/>
      <c r="H4" s="781"/>
      <c r="I4" s="781"/>
      <c r="J4" s="781"/>
      <c r="K4" s="781"/>
      <c r="L4" s="782" t="s">
        <v>129</v>
      </c>
      <c r="M4" s="782" t="s">
        <v>99</v>
      </c>
      <c r="N4" s="778"/>
      <c r="O4" s="787" t="s">
        <v>131</v>
      </c>
      <c r="P4" s="853"/>
      <c r="Q4" s="853"/>
      <c r="R4" s="853"/>
      <c r="S4" s="853"/>
      <c r="T4" s="854"/>
      <c r="U4" s="787" t="s">
        <v>132</v>
      </c>
      <c r="V4" s="789" t="s">
        <v>142</v>
      </c>
      <c r="W4" s="790"/>
    </row>
    <row r="5" spans="1:23" ht="18" customHeight="1" thickTop="1" x14ac:dyDescent="0.2">
      <c r="A5" s="754"/>
      <c r="B5" s="779"/>
      <c r="C5" s="793" t="s">
        <v>7</v>
      </c>
      <c r="D5" s="794"/>
      <c r="E5" s="794"/>
      <c r="F5" s="794"/>
      <c r="G5" s="795" t="s">
        <v>8</v>
      </c>
      <c r="H5" s="796"/>
      <c r="I5" s="796"/>
      <c r="J5" s="797"/>
      <c r="K5" s="798" t="s">
        <v>9</v>
      </c>
      <c r="L5" s="783"/>
      <c r="M5" s="800" t="s">
        <v>100</v>
      </c>
      <c r="N5" s="802" t="s">
        <v>101</v>
      </c>
      <c r="O5" s="804" t="s">
        <v>10</v>
      </c>
      <c r="P5" s="794"/>
      <c r="Q5" s="804" t="s">
        <v>127</v>
      </c>
      <c r="R5" s="794"/>
      <c r="S5" s="804" t="s">
        <v>128</v>
      </c>
      <c r="T5" s="794"/>
      <c r="U5" s="788"/>
      <c r="V5" s="791"/>
      <c r="W5" s="792"/>
    </row>
    <row r="6" spans="1:23" ht="18" customHeight="1" x14ac:dyDescent="0.2">
      <c r="A6" s="754"/>
      <c r="B6" s="779"/>
      <c r="C6" s="793" t="s">
        <v>12</v>
      </c>
      <c r="D6" s="794"/>
      <c r="E6" s="793" t="s">
        <v>13</v>
      </c>
      <c r="F6" s="808" t="s">
        <v>14</v>
      </c>
      <c r="G6" s="810" t="s">
        <v>12</v>
      </c>
      <c r="H6" s="794"/>
      <c r="I6" s="793" t="s">
        <v>13</v>
      </c>
      <c r="J6" s="808" t="s">
        <v>15</v>
      </c>
      <c r="K6" s="779"/>
      <c r="L6" s="783"/>
      <c r="M6" s="801"/>
      <c r="N6" s="803"/>
      <c r="O6" s="794"/>
      <c r="P6" s="794"/>
      <c r="Q6" s="794"/>
      <c r="R6" s="794"/>
      <c r="S6" s="794"/>
      <c r="T6" s="794"/>
      <c r="U6" s="788"/>
      <c r="V6" s="433" t="s">
        <v>102</v>
      </c>
      <c r="W6" s="274" t="s">
        <v>103</v>
      </c>
    </row>
    <row r="7" spans="1:23" ht="18" customHeight="1" thickBot="1" x14ac:dyDescent="0.25">
      <c r="A7" s="754"/>
      <c r="B7" s="779"/>
      <c r="C7" s="275" t="s">
        <v>16</v>
      </c>
      <c r="D7" s="275" t="s">
        <v>17</v>
      </c>
      <c r="E7" s="794"/>
      <c r="F7" s="809"/>
      <c r="G7" s="276" t="s">
        <v>16</v>
      </c>
      <c r="H7" s="277" t="s">
        <v>17</v>
      </c>
      <c r="I7" s="811"/>
      <c r="J7" s="809"/>
      <c r="K7" s="799"/>
      <c r="L7" s="784"/>
      <c r="M7" s="431" t="s">
        <v>126</v>
      </c>
      <c r="N7" s="279" t="s">
        <v>126</v>
      </c>
      <c r="O7" s="430" t="s">
        <v>126</v>
      </c>
      <c r="P7" s="430" t="s">
        <v>19</v>
      </c>
      <c r="Q7" s="430" t="s">
        <v>126</v>
      </c>
      <c r="R7" s="430" t="s">
        <v>19</v>
      </c>
      <c r="S7" s="430" t="s">
        <v>126</v>
      </c>
      <c r="T7" s="430" t="s">
        <v>19</v>
      </c>
      <c r="U7" s="432">
        <v>0</v>
      </c>
      <c r="V7" s="805" t="s">
        <v>104</v>
      </c>
      <c r="W7" s="806"/>
    </row>
    <row r="8" spans="1:23" ht="18" customHeight="1" thickBot="1" x14ac:dyDescent="0.25">
      <c r="A8" s="807" t="s">
        <v>20</v>
      </c>
      <c r="B8" s="282" t="s">
        <v>21</v>
      </c>
      <c r="C8" s="283">
        <v>4056</v>
      </c>
      <c r="D8" s="283">
        <v>5794</v>
      </c>
      <c r="E8" s="283">
        <v>11847</v>
      </c>
      <c r="F8" s="284">
        <v>21697</v>
      </c>
      <c r="G8" s="285">
        <v>163</v>
      </c>
      <c r="H8" s="284">
        <v>126</v>
      </c>
      <c r="I8" s="284">
        <v>75</v>
      </c>
      <c r="J8" s="286">
        <v>364</v>
      </c>
      <c r="K8" s="287">
        <v>22061</v>
      </c>
      <c r="L8" s="288">
        <v>0</v>
      </c>
      <c r="M8" s="289">
        <v>716</v>
      </c>
      <c r="N8" s="290">
        <v>269</v>
      </c>
      <c r="O8" s="283">
        <v>20395</v>
      </c>
      <c r="P8" s="283">
        <v>2522855</v>
      </c>
      <c r="Q8" s="283">
        <v>1368</v>
      </c>
      <c r="R8" s="283">
        <v>147633</v>
      </c>
      <c r="S8" s="283">
        <v>330</v>
      </c>
      <c r="T8" s="283">
        <v>32112</v>
      </c>
      <c r="U8" s="291">
        <v>0</v>
      </c>
      <c r="V8" s="289">
        <v>0</v>
      </c>
      <c r="W8" s="290">
        <v>19</v>
      </c>
    </row>
    <row r="9" spans="1:23" ht="18" customHeight="1" x14ac:dyDescent="0.2">
      <c r="A9" s="754"/>
      <c r="B9" s="292" t="s">
        <v>22</v>
      </c>
      <c r="C9" s="293">
        <v>4344</v>
      </c>
      <c r="D9" s="293">
        <v>2966</v>
      </c>
      <c r="E9" s="293">
        <v>13226</v>
      </c>
      <c r="F9" s="293">
        <v>20536</v>
      </c>
      <c r="G9" s="294">
        <v>220</v>
      </c>
      <c r="H9" s="293">
        <v>29</v>
      </c>
      <c r="I9" s="293">
        <v>141</v>
      </c>
      <c r="J9" s="295">
        <v>390</v>
      </c>
      <c r="K9" s="296">
        <v>20926</v>
      </c>
      <c r="L9" s="297">
        <v>0</v>
      </c>
      <c r="M9" s="298">
        <v>455</v>
      </c>
      <c r="N9" s="299">
        <v>242</v>
      </c>
      <c r="O9" s="293">
        <v>17557</v>
      </c>
      <c r="P9" s="293">
        <v>1330777</v>
      </c>
      <c r="Q9" s="293">
        <v>3117</v>
      </c>
      <c r="R9" s="293">
        <v>235924</v>
      </c>
      <c r="S9" s="293">
        <v>275</v>
      </c>
      <c r="T9" s="293">
        <v>18671</v>
      </c>
      <c r="U9" s="300">
        <v>0</v>
      </c>
      <c r="V9" s="298">
        <v>0</v>
      </c>
      <c r="W9" s="299">
        <v>0</v>
      </c>
    </row>
    <row r="10" spans="1:23" ht="18" customHeight="1" x14ac:dyDescent="0.2">
      <c r="A10" s="754"/>
      <c r="B10" s="292" t="s">
        <v>105</v>
      </c>
      <c r="C10" s="293">
        <v>3036</v>
      </c>
      <c r="D10" s="293">
        <v>1027</v>
      </c>
      <c r="E10" s="293">
        <v>12133</v>
      </c>
      <c r="F10" s="293">
        <v>16196</v>
      </c>
      <c r="G10" s="294">
        <v>28</v>
      </c>
      <c r="H10" s="293">
        <v>4</v>
      </c>
      <c r="I10" s="293">
        <v>41</v>
      </c>
      <c r="J10" s="295">
        <v>73</v>
      </c>
      <c r="K10" s="296">
        <v>16269</v>
      </c>
      <c r="L10" s="297">
        <v>0</v>
      </c>
      <c r="M10" s="298">
        <v>161</v>
      </c>
      <c r="N10" s="299">
        <v>65</v>
      </c>
      <c r="O10" s="293">
        <v>12819</v>
      </c>
      <c r="P10" s="293">
        <v>685004</v>
      </c>
      <c r="Q10" s="293">
        <v>3302</v>
      </c>
      <c r="R10" s="293">
        <v>183713</v>
      </c>
      <c r="S10" s="293">
        <v>147</v>
      </c>
      <c r="T10" s="293">
        <v>6952</v>
      </c>
      <c r="U10" s="300">
        <v>0</v>
      </c>
      <c r="V10" s="298">
        <v>0</v>
      </c>
      <c r="W10" s="299">
        <v>0</v>
      </c>
    </row>
    <row r="11" spans="1:23" ht="18" customHeight="1" x14ac:dyDescent="0.2">
      <c r="A11" s="754"/>
      <c r="B11" s="292" t="s">
        <v>23</v>
      </c>
      <c r="C11" s="293">
        <v>5213</v>
      </c>
      <c r="D11" s="293">
        <v>2912</v>
      </c>
      <c r="E11" s="293">
        <v>17539</v>
      </c>
      <c r="F11" s="293">
        <v>25664</v>
      </c>
      <c r="G11" s="294">
        <v>221</v>
      </c>
      <c r="H11" s="293">
        <v>42</v>
      </c>
      <c r="I11" s="293">
        <v>160</v>
      </c>
      <c r="J11" s="295">
        <v>423</v>
      </c>
      <c r="K11" s="296">
        <v>26087</v>
      </c>
      <c r="L11" s="297">
        <v>0</v>
      </c>
      <c r="M11" s="298">
        <v>516</v>
      </c>
      <c r="N11" s="299">
        <v>197</v>
      </c>
      <c r="O11" s="293">
        <v>20202</v>
      </c>
      <c r="P11" s="293">
        <v>826300</v>
      </c>
      <c r="Q11" s="293">
        <v>5619</v>
      </c>
      <c r="R11" s="293">
        <v>230788</v>
      </c>
      <c r="S11" s="293">
        <v>256</v>
      </c>
      <c r="T11" s="293">
        <v>8773</v>
      </c>
      <c r="U11" s="300">
        <v>0</v>
      </c>
      <c r="V11" s="298">
        <v>0</v>
      </c>
      <c r="W11" s="299">
        <v>15</v>
      </c>
    </row>
    <row r="12" spans="1:23" ht="18" customHeight="1" thickBot="1" x14ac:dyDescent="0.25">
      <c r="A12" s="755"/>
      <c r="B12" s="301" t="s">
        <v>24</v>
      </c>
      <c r="C12" s="302">
        <v>16649</v>
      </c>
      <c r="D12" s="302">
        <v>12699</v>
      </c>
      <c r="E12" s="302">
        <v>54745</v>
      </c>
      <c r="F12" s="302">
        <v>84093</v>
      </c>
      <c r="G12" s="303">
        <v>632</v>
      </c>
      <c r="H12" s="302">
        <v>201</v>
      </c>
      <c r="I12" s="302">
        <v>417</v>
      </c>
      <c r="J12" s="304">
        <v>1250</v>
      </c>
      <c r="K12" s="302">
        <v>85343</v>
      </c>
      <c r="L12" s="305">
        <v>0</v>
      </c>
      <c r="M12" s="306">
        <v>1848</v>
      </c>
      <c r="N12" s="307">
        <v>773</v>
      </c>
      <c r="O12" s="306">
        <v>70973</v>
      </c>
      <c r="P12" s="302">
        <v>5364936</v>
      </c>
      <c r="Q12" s="302">
        <v>13406</v>
      </c>
      <c r="R12" s="302">
        <v>798058</v>
      </c>
      <c r="S12" s="302">
        <v>1008</v>
      </c>
      <c r="T12" s="302">
        <v>66508</v>
      </c>
      <c r="U12" s="308">
        <v>0</v>
      </c>
      <c r="V12" s="309">
        <v>0</v>
      </c>
      <c r="W12" s="310">
        <v>34</v>
      </c>
    </row>
    <row r="13" spans="1:23" ht="18" customHeight="1" thickBot="1" x14ac:dyDescent="0.25">
      <c r="A13" s="807" t="s">
        <v>25</v>
      </c>
      <c r="B13" s="282" t="s">
        <v>21</v>
      </c>
      <c r="C13" s="283">
        <v>1360</v>
      </c>
      <c r="D13" s="283">
        <v>1169</v>
      </c>
      <c r="E13" s="283">
        <v>2601</v>
      </c>
      <c r="F13" s="293">
        <v>5130</v>
      </c>
      <c r="G13" s="311">
        <v>258</v>
      </c>
      <c r="H13" s="283">
        <v>238</v>
      </c>
      <c r="I13" s="283">
        <v>90</v>
      </c>
      <c r="J13" s="295">
        <v>586</v>
      </c>
      <c r="K13" s="296">
        <v>5716</v>
      </c>
      <c r="L13" s="288">
        <v>0</v>
      </c>
      <c r="M13" s="289">
        <v>303</v>
      </c>
      <c r="N13" s="290">
        <v>114</v>
      </c>
      <c r="O13" s="283">
        <v>4857</v>
      </c>
      <c r="P13" s="283">
        <v>265989</v>
      </c>
      <c r="Q13" s="283">
        <v>801</v>
      </c>
      <c r="R13" s="283">
        <v>42076</v>
      </c>
      <c r="S13" s="283">
        <v>67</v>
      </c>
      <c r="T13" s="283">
        <v>2839</v>
      </c>
      <c r="U13" s="291">
        <v>0</v>
      </c>
      <c r="V13" s="289">
        <v>0</v>
      </c>
      <c r="W13" s="290">
        <v>54</v>
      </c>
    </row>
    <row r="14" spans="1:23" ht="18" customHeight="1" x14ac:dyDescent="0.2">
      <c r="A14" s="754"/>
      <c r="B14" s="292" t="s">
        <v>106</v>
      </c>
      <c r="C14" s="293">
        <v>2267</v>
      </c>
      <c r="D14" s="293">
        <v>1482</v>
      </c>
      <c r="E14" s="293">
        <v>5639</v>
      </c>
      <c r="F14" s="293">
        <v>9388</v>
      </c>
      <c r="G14" s="294">
        <v>471</v>
      </c>
      <c r="H14" s="293">
        <v>167</v>
      </c>
      <c r="I14" s="293">
        <v>395</v>
      </c>
      <c r="J14" s="295">
        <v>1033</v>
      </c>
      <c r="K14" s="296">
        <v>10421</v>
      </c>
      <c r="L14" s="297">
        <v>0</v>
      </c>
      <c r="M14" s="298">
        <v>202</v>
      </c>
      <c r="N14" s="299">
        <v>104</v>
      </c>
      <c r="O14" s="293">
        <v>8255</v>
      </c>
      <c r="P14" s="293">
        <v>264175</v>
      </c>
      <c r="Q14" s="293">
        <v>2008</v>
      </c>
      <c r="R14" s="293">
        <v>66543</v>
      </c>
      <c r="S14" s="293">
        <v>175</v>
      </c>
      <c r="T14" s="293">
        <v>6547</v>
      </c>
      <c r="U14" s="300">
        <v>0</v>
      </c>
      <c r="V14" s="298">
        <v>0</v>
      </c>
      <c r="W14" s="299">
        <v>0</v>
      </c>
    </row>
    <row r="15" spans="1:23" ht="18" customHeight="1" x14ac:dyDescent="0.2">
      <c r="A15" s="754"/>
      <c r="B15" s="292" t="s">
        <v>23</v>
      </c>
      <c r="C15" s="293">
        <v>1952</v>
      </c>
      <c r="D15" s="293">
        <v>1004</v>
      </c>
      <c r="E15" s="293">
        <v>4966</v>
      </c>
      <c r="F15" s="293">
        <v>7922</v>
      </c>
      <c r="G15" s="294">
        <v>297</v>
      </c>
      <c r="H15" s="293">
        <v>97</v>
      </c>
      <c r="I15" s="293">
        <v>152</v>
      </c>
      <c r="J15" s="295">
        <v>546</v>
      </c>
      <c r="K15" s="296">
        <v>8468</v>
      </c>
      <c r="L15" s="297">
        <v>12</v>
      </c>
      <c r="M15" s="298">
        <v>144</v>
      </c>
      <c r="N15" s="299">
        <v>50</v>
      </c>
      <c r="O15" s="293">
        <v>6218</v>
      </c>
      <c r="P15" s="293">
        <v>124392</v>
      </c>
      <c r="Q15" s="293">
        <v>2157</v>
      </c>
      <c r="R15" s="293">
        <v>46111</v>
      </c>
      <c r="S15" s="293">
        <v>89</v>
      </c>
      <c r="T15" s="293">
        <v>1595</v>
      </c>
      <c r="U15" s="300">
        <v>12</v>
      </c>
      <c r="V15" s="298">
        <v>0</v>
      </c>
      <c r="W15" s="299">
        <v>202</v>
      </c>
    </row>
    <row r="16" spans="1:23" ht="18" customHeight="1" thickBot="1" x14ac:dyDescent="0.25">
      <c r="A16" s="755"/>
      <c r="B16" s="301" t="s">
        <v>24</v>
      </c>
      <c r="C16" s="302">
        <v>5579</v>
      </c>
      <c r="D16" s="302">
        <v>3655</v>
      </c>
      <c r="E16" s="302">
        <v>13206</v>
      </c>
      <c r="F16" s="302">
        <v>22440</v>
      </c>
      <c r="G16" s="303">
        <v>1026</v>
      </c>
      <c r="H16" s="302">
        <v>502</v>
      </c>
      <c r="I16" s="302">
        <v>637</v>
      </c>
      <c r="J16" s="304">
        <v>2165</v>
      </c>
      <c r="K16" s="302">
        <v>24605</v>
      </c>
      <c r="L16" s="305">
        <v>12</v>
      </c>
      <c r="M16" s="306">
        <v>649</v>
      </c>
      <c r="N16" s="307">
        <v>268</v>
      </c>
      <c r="O16" s="306">
        <v>19330</v>
      </c>
      <c r="P16" s="302">
        <v>654556</v>
      </c>
      <c r="Q16" s="302">
        <v>4966</v>
      </c>
      <c r="R16" s="302">
        <v>154730</v>
      </c>
      <c r="S16" s="302">
        <v>331</v>
      </c>
      <c r="T16" s="302">
        <v>10981</v>
      </c>
      <c r="U16" s="308">
        <v>12</v>
      </c>
      <c r="V16" s="306">
        <v>0</v>
      </c>
      <c r="W16" s="307">
        <v>256</v>
      </c>
    </row>
    <row r="17" spans="1:23" ht="18" customHeight="1" thickBot="1" x14ac:dyDescent="0.25">
      <c r="A17" s="807" t="s">
        <v>107</v>
      </c>
      <c r="B17" s="282" t="s">
        <v>21</v>
      </c>
      <c r="C17" s="283">
        <v>0</v>
      </c>
      <c r="D17" s="283">
        <v>0</v>
      </c>
      <c r="E17" s="283">
        <v>0</v>
      </c>
      <c r="F17" s="293">
        <v>0</v>
      </c>
      <c r="G17" s="311">
        <v>3</v>
      </c>
      <c r="H17" s="283">
        <v>1</v>
      </c>
      <c r="I17" s="283">
        <v>2</v>
      </c>
      <c r="J17" s="295">
        <v>6</v>
      </c>
      <c r="K17" s="296">
        <v>6</v>
      </c>
      <c r="L17" s="288">
        <v>0</v>
      </c>
      <c r="M17" s="289">
        <v>4</v>
      </c>
      <c r="N17" s="290">
        <v>0</v>
      </c>
      <c r="O17" s="283">
        <v>4</v>
      </c>
      <c r="P17" s="283">
        <v>263</v>
      </c>
      <c r="Q17" s="283">
        <v>0</v>
      </c>
      <c r="R17" s="283">
        <v>0</v>
      </c>
      <c r="S17" s="283">
        <v>6</v>
      </c>
      <c r="T17" s="283">
        <v>325</v>
      </c>
      <c r="U17" s="291">
        <v>0</v>
      </c>
      <c r="V17" s="850"/>
      <c r="W17" s="313">
        <v>0</v>
      </c>
    </row>
    <row r="18" spans="1:23" ht="18" customHeight="1" x14ac:dyDescent="0.2">
      <c r="A18" s="754"/>
      <c r="B18" s="292" t="s">
        <v>106</v>
      </c>
      <c r="C18" s="293">
        <v>0</v>
      </c>
      <c r="D18" s="293">
        <v>0</v>
      </c>
      <c r="E18" s="293">
        <v>0</v>
      </c>
      <c r="F18" s="293">
        <v>0</v>
      </c>
      <c r="G18" s="294">
        <v>0</v>
      </c>
      <c r="H18" s="293">
        <v>1</v>
      </c>
      <c r="I18" s="293">
        <v>0</v>
      </c>
      <c r="J18" s="295">
        <v>1</v>
      </c>
      <c r="K18" s="296">
        <v>1</v>
      </c>
      <c r="L18" s="297">
        <v>0</v>
      </c>
      <c r="M18" s="298">
        <v>0</v>
      </c>
      <c r="N18" s="299">
        <v>0</v>
      </c>
      <c r="O18" s="293">
        <v>1</v>
      </c>
      <c r="P18" s="293">
        <v>40</v>
      </c>
      <c r="Q18" s="293">
        <v>0</v>
      </c>
      <c r="R18" s="293">
        <v>0</v>
      </c>
      <c r="S18" s="293">
        <v>0</v>
      </c>
      <c r="T18" s="293">
        <v>0</v>
      </c>
      <c r="U18" s="300">
        <v>0</v>
      </c>
      <c r="V18" s="851"/>
      <c r="W18" s="299">
        <v>0</v>
      </c>
    </row>
    <row r="19" spans="1:23" ht="18" customHeight="1" x14ac:dyDescent="0.2">
      <c r="A19" s="754"/>
      <c r="B19" s="292" t="s">
        <v>23</v>
      </c>
      <c r="C19" s="293">
        <v>0</v>
      </c>
      <c r="D19" s="293">
        <v>0</v>
      </c>
      <c r="E19" s="293">
        <v>0</v>
      </c>
      <c r="F19" s="293">
        <v>0</v>
      </c>
      <c r="G19" s="294">
        <v>2</v>
      </c>
      <c r="H19" s="293">
        <v>0</v>
      </c>
      <c r="I19" s="293">
        <v>0</v>
      </c>
      <c r="J19" s="295">
        <v>2</v>
      </c>
      <c r="K19" s="296">
        <v>2</v>
      </c>
      <c r="L19" s="297">
        <v>0</v>
      </c>
      <c r="M19" s="298">
        <v>0</v>
      </c>
      <c r="N19" s="299">
        <v>0</v>
      </c>
      <c r="O19" s="293">
        <v>2</v>
      </c>
      <c r="P19" s="293">
        <v>47</v>
      </c>
      <c r="Q19" s="293">
        <v>0</v>
      </c>
      <c r="R19" s="293">
        <v>0</v>
      </c>
      <c r="S19" s="293">
        <v>0</v>
      </c>
      <c r="T19" s="293">
        <v>0</v>
      </c>
      <c r="U19" s="300">
        <v>0</v>
      </c>
      <c r="V19" s="851"/>
      <c r="W19" s="299">
        <v>0</v>
      </c>
    </row>
    <row r="20" spans="1:23" ht="18" customHeight="1" thickBot="1" x14ac:dyDescent="0.25">
      <c r="A20" s="755"/>
      <c r="B20" s="301" t="s">
        <v>24</v>
      </c>
      <c r="C20" s="302">
        <v>0</v>
      </c>
      <c r="D20" s="302">
        <v>0</v>
      </c>
      <c r="E20" s="302">
        <v>0</v>
      </c>
      <c r="F20" s="302">
        <v>0</v>
      </c>
      <c r="G20" s="303">
        <v>5</v>
      </c>
      <c r="H20" s="302">
        <v>2</v>
      </c>
      <c r="I20" s="302">
        <v>2</v>
      </c>
      <c r="J20" s="304">
        <v>9</v>
      </c>
      <c r="K20" s="302">
        <v>9</v>
      </c>
      <c r="L20" s="305">
        <v>0</v>
      </c>
      <c r="M20" s="306">
        <v>4</v>
      </c>
      <c r="N20" s="307">
        <v>0</v>
      </c>
      <c r="O20" s="306">
        <v>7</v>
      </c>
      <c r="P20" s="302">
        <v>350</v>
      </c>
      <c r="Q20" s="302">
        <v>0</v>
      </c>
      <c r="R20" s="302">
        <v>0</v>
      </c>
      <c r="S20" s="302">
        <v>6</v>
      </c>
      <c r="T20" s="302">
        <v>325</v>
      </c>
      <c r="U20" s="308">
        <v>0</v>
      </c>
      <c r="V20" s="852"/>
      <c r="W20" s="310">
        <v>0</v>
      </c>
    </row>
    <row r="21" spans="1:23" ht="18" customHeight="1" x14ac:dyDescent="0.2">
      <c r="A21" s="775" t="s">
        <v>26</v>
      </c>
      <c r="B21" s="292" t="s">
        <v>27</v>
      </c>
      <c r="C21" s="293">
        <v>12163</v>
      </c>
      <c r="D21" s="293">
        <v>12706</v>
      </c>
      <c r="E21" s="293">
        <v>14832</v>
      </c>
      <c r="F21" s="293">
        <v>39701</v>
      </c>
      <c r="G21" s="294">
        <v>25</v>
      </c>
      <c r="H21" s="293">
        <v>8</v>
      </c>
      <c r="I21" s="293">
        <v>10</v>
      </c>
      <c r="J21" s="295">
        <v>43</v>
      </c>
      <c r="K21" s="296">
        <v>39744</v>
      </c>
      <c r="L21" s="297">
        <v>0</v>
      </c>
      <c r="M21" s="298">
        <v>2550</v>
      </c>
      <c r="N21" s="299">
        <v>1303</v>
      </c>
      <c r="O21" s="293">
        <v>33358</v>
      </c>
      <c r="P21" s="293">
        <v>549773</v>
      </c>
      <c r="Q21" s="293">
        <v>6081</v>
      </c>
      <c r="R21" s="293">
        <v>100483</v>
      </c>
      <c r="S21" s="293">
        <v>311</v>
      </c>
      <c r="T21" s="293">
        <v>4686</v>
      </c>
      <c r="U21" s="300">
        <v>0</v>
      </c>
      <c r="V21" s="289">
        <v>0</v>
      </c>
      <c r="W21" s="290">
        <v>5</v>
      </c>
    </row>
    <row r="22" spans="1:23" ht="18" customHeight="1" x14ac:dyDescent="0.2">
      <c r="A22" s="754"/>
      <c r="B22" s="292" t="s">
        <v>28</v>
      </c>
      <c r="C22" s="293">
        <v>5242</v>
      </c>
      <c r="D22" s="293">
        <v>2716</v>
      </c>
      <c r="E22" s="293">
        <v>21422</v>
      </c>
      <c r="F22" s="293">
        <v>29380</v>
      </c>
      <c r="G22" s="294">
        <v>1</v>
      </c>
      <c r="H22" s="293">
        <v>1</v>
      </c>
      <c r="I22" s="293">
        <v>19</v>
      </c>
      <c r="J22" s="295">
        <v>21</v>
      </c>
      <c r="K22" s="296">
        <v>29401</v>
      </c>
      <c r="L22" s="297">
        <v>0</v>
      </c>
      <c r="M22" s="298">
        <v>5066</v>
      </c>
      <c r="N22" s="299">
        <v>2677</v>
      </c>
      <c r="O22" s="293">
        <v>18963</v>
      </c>
      <c r="P22" s="293">
        <v>277665</v>
      </c>
      <c r="Q22" s="293">
        <v>10165</v>
      </c>
      <c r="R22" s="293">
        <v>145846</v>
      </c>
      <c r="S22" s="293">
        <v>288</v>
      </c>
      <c r="T22" s="293">
        <v>3598</v>
      </c>
      <c r="U22" s="300">
        <v>0</v>
      </c>
      <c r="V22" s="298">
        <v>0</v>
      </c>
      <c r="W22" s="299">
        <v>0</v>
      </c>
    </row>
    <row r="23" spans="1:23" ht="18" customHeight="1" x14ac:dyDescent="0.2">
      <c r="A23" s="754"/>
      <c r="B23" s="292" t="s">
        <v>29</v>
      </c>
      <c r="C23" s="293">
        <v>4290</v>
      </c>
      <c r="D23" s="293">
        <v>2085</v>
      </c>
      <c r="E23" s="293">
        <v>20136</v>
      </c>
      <c r="F23" s="293">
        <v>26511</v>
      </c>
      <c r="G23" s="294">
        <v>0</v>
      </c>
      <c r="H23" s="293">
        <v>1</v>
      </c>
      <c r="I23" s="293">
        <v>17</v>
      </c>
      <c r="J23" s="295">
        <v>18</v>
      </c>
      <c r="K23" s="296">
        <v>26529</v>
      </c>
      <c r="L23" s="297">
        <v>0</v>
      </c>
      <c r="M23" s="298">
        <v>4985</v>
      </c>
      <c r="N23" s="299">
        <v>1250</v>
      </c>
      <c r="O23" s="293">
        <v>13884</v>
      </c>
      <c r="P23" s="293">
        <v>140796</v>
      </c>
      <c r="Q23" s="293">
        <v>12388</v>
      </c>
      <c r="R23" s="293">
        <v>122788</v>
      </c>
      <c r="S23" s="293">
        <v>256</v>
      </c>
      <c r="T23" s="293">
        <v>2041</v>
      </c>
      <c r="U23" s="300">
        <v>0</v>
      </c>
      <c r="V23" s="298">
        <v>0</v>
      </c>
      <c r="W23" s="299">
        <v>0</v>
      </c>
    </row>
    <row r="24" spans="1:23" ht="18" customHeight="1" thickBot="1" x14ac:dyDescent="0.25">
      <c r="A24" s="754"/>
      <c r="B24" s="292" t="s">
        <v>24</v>
      </c>
      <c r="C24" s="293">
        <v>21695</v>
      </c>
      <c r="D24" s="293">
        <v>17507</v>
      </c>
      <c r="E24" s="293">
        <v>56390</v>
      </c>
      <c r="F24" s="304">
        <v>95592</v>
      </c>
      <c r="G24" s="294">
        <v>26</v>
      </c>
      <c r="H24" s="293">
        <v>10</v>
      </c>
      <c r="I24" s="293">
        <v>46</v>
      </c>
      <c r="J24" s="304">
        <v>82</v>
      </c>
      <c r="K24" s="314">
        <v>95674</v>
      </c>
      <c r="L24" s="305">
        <v>0</v>
      </c>
      <c r="M24" s="306">
        <v>12601</v>
      </c>
      <c r="N24" s="307">
        <v>5230</v>
      </c>
      <c r="O24" s="306">
        <v>66205</v>
      </c>
      <c r="P24" s="302">
        <v>968234</v>
      </c>
      <c r="Q24" s="302">
        <v>28634</v>
      </c>
      <c r="R24" s="302">
        <v>369117</v>
      </c>
      <c r="S24" s="302">
        <v>855</v>
      </c>
      <c r="T24" s="302">
        <v>10325</v>
      </c>
      <c r="U24" s="308">
        <v>0</v>
      </c>
      <c r="V24" s="306">
        <v>0</v>
      </c>
      <c r="W24" s="307">
        <v>5</v>
      </c>
    </row>
    <row r="25" spans="1:23" ht="18" customHeight="1" thickBot="1" x14ac:dyDescent="0.25">
      <c r="A25" s="753" t="s">
        <v>30</v>
      </c>
      <c r="B25" s="282" t="s">
        <v>31</v>
      </c>
      <c r="C25" s="283">
        <v>424</v>
      </c>
      <c r="D25" s="283">
        <v>247</v>
      </c>
      <c r="E25" s="283">
        <v>348</v>
      </c>
      <c r="F25" s="284">
        <v>1019</v>
      </c>
      <c r="G25" s="311">
        <v>135</v>
      </c>
      <c r="H25" s="283">
        <v>123</v>
      </c>
      <c r="I25" s="283">
        <v>16</v>
      </c>
      <c r="J25" s="286">
        <v>274</v>
      </c>
      <c r="K25" s="287">
        <v>1293</v>
      </c>
      <c r="L25" s="288">
        <v>0</v>
      </c>
      <c r="M25" s="289">
        <v>48</v>
      </c>
      <c r="N25" s="290">
        <v>8</v>
      </c>
      <c r="O25" s="283">
        <v>1096</v>
      </c>
      <c r="P25" s="283">
        <v>27023</v>
      </c>
      <c r="Q25" s="283">
        <v>182</v>
      </c>
      <c r="R25" s="283">
        <v>4834</v>
      </c>
      <c r="S25" s="283">
        <v>16</v>
      </c>
      <c r="T25" s="283">
        <v>370</v>
      </c>
      <c r="U25" s="291">
        <v>0</v>
      </c>
      <c r="V25" s="312">
        <v>0</v>
      </c>
      <c r="W25" s="313">
        <v>86</v>
      </c>
    </row>
    <row r="26" spans="1:23" ht="18" customHeight="1" x14ac:dyDescent="0.2">
      <c r="A26" s="754"/>
      <c r="B26" s="292" t="s">
        <v>108</v>
      </c>
      <c r="C26" s="293">
        <v>466</v>
      </c>
      <c r="D26" s="293">
        <v>128</v>
      </c>
      <c r="E26" s="293">
        <v>763</v>
      </c>
      <c r="F26" s="293">
        <v>1357</v>
      </c>
      <c r="G26" s="294">
        <v>78</v>
      </c>
      <c r="H26" s="293">
        <v>38</v>
      </c>
      <c r="I26" s="293">
        <v>73</v>
      </c>
      <c r="J26" s="295">
        <v>189</v>
      </c>
      <c r="K26" s="296">
        <v>1546</v>
      </c>
      <c r="L26" s="297">
        <v>0</v>
      </c>
      <c r="M26" s="298">
        <v>56</v>
      </c>
      <c r="N26" s="299">
        <v>9</v>
      </c>
      <c r="O26" s="293">
        <v>1274</v>
      </c>
      <c r="P26" s="293">
        <v>20462</v>
      </c>
      <c r="Q26" s="293">
        <v>258</v>
      </c>
      <c r="R26" s="293">
        <v>4691</v>
      </c>
      <c r="S26" s="293">
        <v>13</v>
      </c>
      <c r="T26" s="293">
        <v>223</v>
      </c>
      <c r="U26" s="300">
        <v>0</v>
      </c>
      <c r="V26" s="298">
        <v>0</v>
      </c>
      <c r="W26" s="299">
        <v>16</v>
      </c>
    </row>
    <row r="27" spans="1:23" ht="18" customHeight="1" x14ac:dyDescent="0.2">
      <c r="A27" s="754"/>
      <c r="B27" s="292" t="s">
        <v>33</v>
      </c>
      <c r="C27" s="293">
        <v>333</v>
      </c>
      <c r="D27" s="293">
        <v>51</v>
      </c>
      <c r="E27" s="293">
        <v>630</v>
      </c>
      <c r="F27" s="293">
        <v>1014</v>
      </c>
      <c r="G27" s="294">
        <v>57</v>
      </c>
      <c r="H27" s="293">
        <v>25</v>
      </c>
      <c r="I27" s="293">
        <v>64</v>
      </c>
      <c r="J27" s="295">
        <v>146</v>
      </c>
      <c r="K27" s="296">
        <v>1160</v>
      </c>
      <c r="L27" s="297">
        <v>0</v>
      </c>
      <c r="M27" s="298">
        <v>50</v>
      </c>
      <c r="N27" s="299">
        <v>5</v>
      </c>
      <c r="O27" s="293">
        <v>851</v>
      </c>
      <c r="P27" s="293">
        <v>8388</v>
      </c>
      <c r="Q27" s="293">
        <v>285</v>
      </c>
      <c r="R27" s="293">
        <v>2883</v>
      </c>
      <c r="S27" s="293">
        <v>25</v>
      </c>
      <c r="T27" s="293">
        <v>183</v>
      </c>
      <c r="U27" s="300">
        <v>0</v>
      </c>
      <c r="V27" s="298">
        <v>0</v>
      </c>
      <c r="W27" s="299">
        <v>8</v>
      </c>
    </row>
    <row r="28" spans="1:23" ht="18" customHeight="1" thickBot="1" x14ac:dyDescent="0.25">
      <c r="A28" s="755"/>
      <c r="B28" s="301" t="s">
        <v>24</v>
      </c>
      <c r="C28" s="302">
        <v>1223</v>
      </c>
      <c r="D28" s="302">
        <v>426</v>
      </c>
      <c r="E28" s="302">
        <v>1741</v>
      </c>
      <c r="F28" s="304">
        <v>3390</v>
      </c>
      <c r="G28" s="303">
        <v>270</v>
      </c>
      <c r="H28" s="302">
        <v>186</v>
      </c>
      <c r="I28" s="302">
        <v>153</v>
      </c>
      <c r="J28" s="304">
        <v>609</v>
      </c>
      <c r="K28" s="302">
        <v>3999</v>
      </c>
      <c r="L28" s="305">
        <v>0</v>
      </c>
      <c r="M28" s="306">
        <v>154</v>
      </c>
      <c r="N28" s="307">
        <v>22</v>
      </c>
      <c r="O28" s="306">
        <v>3221</v>
      </c>
      <c r="P28" s="302">
        <v>55873</v>
      </c>
      <c r="Q28" s="302">
        <v>725</v>
      </c>
      <c r="R28" s="302">
        <v>12408</v>
      </c>
      <c r="S28" s="302">
        <v>54</v>
      </c>
      <c r="T28" s="302">
        <v>776</v>
      </c>
      <c r="U28" s="308">
        <v>0</v>
      </c>
      <c r="V28" s="309">
        <v>0</v>
      </c>
      <c r="W28" s="310">
        <v>110</v>
      </c>
    </row>
    <row r="29" spans="1:23" ht="18" customHeight="1" thickBot="1" x14ac:dyDescent="0.25">
      <c r="A29" s="753" t="s">
        <v>34</v>
      </c>
      <c r="B29" s="282" t="s">
        <v>35</v>
      </c>
      <c r="C29" s="283">
        <v>3472</v>
      </c>
      <c r="D29" s="283">
        <v>1741</v>
      </c>
      <c r="E29" s="283">
        <v>16525</v>
      </c>
      <c r="F29" s="293">
        <v>21738</v>
      </c>
      <c r="G29" s="311">
        <v>974</v>
      </c>
      <c r="H29" s="283">
        <v>660</v>
      </c>
      <c r="I29" s="283">
        <v>51</v>
      </c>
      <c r="J29" s="295">
        <v>1685</v>
      </c>
      <c r="K29" s="296">
        <v>23423</v>
      </c>
      <c r="L29" s="288">
        <v>99</v>
      </c>
      <c r="M29" s="289">
        <v>231</v>
      </c>
      <c r="N29" s="290">
        <v>86</v>
      </c>
      <c r="O29" s="283">
        <v>14503</v>
      </c>
      <c r="P29" s="283">
        <v>1041705</v>
      </c>
      <c r="Q29" s="283">
        <v>1626</v>
      </c>
      <c r="R29" s="283">
        <v>118185</v>
      </c>
      <c r="S29" s="283">
        <v>7256</v>
      </c>
      <c r="T29" s="283">
        <v>539764</v>
      </c>
      <c r="U29" s="291">
        <v>0</v>
      </c>
      <c r="V29" s="289">
        <v>3</v>
      </c>
      <c r="W29" s="290">
        <v>367</v>
      </c>
    </row>
    <row r="30" spans="1:23" ht="18" customHeight="1" x14ac:dyDescent="0.2">
      <c r="A30" s="754"/>
      <c r="B30" s="292" t="s">
        <v>36</v>
      </c>
      <c r="C30" s="293">
        <v>3621</v>
      </c>
      <c r="D30" s="293">
        <v>2684</v>
      </c>
      <c r="E30" s="293">
        <v>12383</v>
      </c>
      <c r="F30" s="293">
        <v>18688</v>
      </c>
      <c r="G30" s="294">
        <v>621</v>
      </c>
      <c r="H30" s="293">
        <v>555</v>
      </c>
      <c r="I30" s="293">
        <v>83</v>
      </c>
      <c r="J30" s="295">
        <v>1259</v>
      </c>
      <c r="K30" s="296">
        <v>19947</v>
      </c>
      <c r="L30" s="297">
        <v>144</v>
      </c>
      <c r="M30" s="298">
        <v>365</v>
      </c>
      <c r="N30" s="299">
        <v>86</v>
      </c>
      <c r="O30" s="293">
        <v>13059</v>
      </c>
      <c r="P30" s="293">
        <v>912263</v>
      </c>
      <c r="Q30" s="293">
        <v>2554</v>
      </c>
      <c r="R30" s="293">
        <v>174529</v>
      </c>
      <c r="S30" s="293">
        <v>4306</v>
      </c>
      <c r="T30" s="293">
        <v>268708</v>
      </c>
      <c r="U30" s="300">
        <v>0</v>
      </c>
      <c r="V30" s="298">
        <v>14</v>
      </c>
      <c r="W30" s="299">
        <v>238</v>
      </c>
    </row>
    <row r="31" spans="1:23" ht="18" customHeight="1" x14ac:dyDescent="0.2">
      <c r="A31" s="754"/>
      <c r="B31" s="292" t="s">
        <v>37</v>
      </c>
      <c r="C31" s="293">
        <v>9119</v>
      </c>
      <c r="D31" s="293">
        <v>4931</v>
      </c>
      <c r="E31" s="293">
        <v>37939</v>
      </c>
      <c r="F31" s="293">
        <v>51989</v>
      </c>
      <c r="G31" s="294">
        <v>917</v>
      </c>
      <c r="H31" s="293">
        <v>943</v>
      </c>
      <c r="I31" s="293">
        <v>102</v>
      </c>
      <c r="J31" s="295">
        <v>1962</v>
      </c>
      <c r="K31" s="296">
        <v>53951</v>
      </c>
      <c r="L31" s="297">
        <v>2292</v>
      </c>
      <c r="M31" s="298">
        <v>504</v>
      </c>
      <c r="N31" s="299">
        <v>90</v>
      </c>
      <c r="O31" s="293">
        <v>28634</v>
      </c>
      <c r="P31" s="293">
        <v>1013573</v>
      </c>
      <c r="Q31" s="293">
        <v>11173</v>
      </c>
      <c r="R31" s="293">
        <v>401695</v>
      </c>
      <c r="S31" s="293">
        <v>13997</v>
      </c>
      <c r="T31" s="293">
        <v>441805</v>
      </c>
      <c r="U31" s="300">
        <v>0</v>
      </c>
      <c r="V31" s="298">
        <v>375</v>
      </c>
      <c r="W31" s="299">
        <v>1727</v>
      </c>
    </row>
    <row r="32" spans="1:23" ht="18" customHeight="1" x14ac:dyDescent="0.2">
      <c r="A32" s="754"/>
      <c r="B32" s="292" t="s">
        <v>38</v>
      </c>
      <c r="C32" s="293">
        <v>3081</v>
      </c>
      <c r="D32" s="293">
        <v>1472</v>
      </c>
      <c r="E32" s="293">
        <v>15489</v>
      </c>
      <c r="F32" s="293">
        <v>20042</v>
      </c>
      <c r="G32" s="294">
        <v>406</v>
      </c>
      <c r="H32" s="293">
        <v>334</v>
      </c>
      <c r="I32" s="293">
        <v>82</v>
      </c>
      <c r="J32" s="295">
        <v>822</v>
      </c>
      <c r="K32" s="296">
        <v>20864</v>
      </c>
      <c r="L32" s="297">
        <v>152</v>
      </c>
      <c r="M32" s="298">
        <v>447</v>
      </c>
      <c r="N32" s="299">
        <v>100</v>
      </c>
      <c r="O32" s="293">
        <v>6996</v>
      </c>
      <c r="P32" s="293">
        <v>105049</v>
      </c>
      <c r="Q32" s="293">
        <v>4506</v>
      </c>
      <c r="R32" s="293">
        <v>70048</v>
      </c>
      <c r="S32" s="293">
        <v>9293</v>
      </c>
      <c r="T32" s="293">
        <v>115334</v>
      </c>
      <c r="U32" s="300">
        <v>0</v>
      </c>
      <c r="V32" s="298">
        <v>3</v>
      </c>
      <c r="W32" s="299">
        <v>88</v>
      </c>
    </row>
    <row r="33" spans="1:23" ht="18" customHeight="1" thickBot="1" x14ac:dyDescent="0.25">
      <c r="A33" s="755"/>
      <c r="B33" s="301" t="s">
        <v>24</v>
      </c>
      <c r="C33" s="293">
        <v>19293</v>
      </c>
      <c r="D33" s="293">
        <v>10828</v>
      </c>
      <c r="E33" s="293">
        <v>82336</v>
      </c>
      <c r="F33" s="304">
        <v>112457</v>
      </c>
      <c r="G33" s="439">
        <v>2918</v>
      </c>
      <c r="H33" s="440">
        <v>2492</v>
      </c>
      <c r="I33" s="440">
        <v>318</v>
      </c>
      <c r="J33" s="304">
        <v>5728</v>
      </c>
      <c r="K33" s="293">
        <v>118185</v>
      </c>
      <c r="L33" s="297">
        <v>2687</v>
      </c>
      <c r="M33" s="306">
        <v>1547</v>
      </c>
      <c r="N33" s="307">
        <v>362</v>
      </c>
      <c r="O33" s="306">
        <v>63192</v>
      </c>
      <c r="P33" s="302">
        <v>3072590</v>
      </c>
      <c r="Q33" s="293">
        <v>19859</v>
      </c>
      <c r="R33" s="293">
        <v>764457</v>
      </c>
      <c r="S33" s="293">
        <v>34852</v>
      </c>
      <c r="T33" s="293">
        <v>1365611</v>
      </c>
      <c r="U33" s="300">
        <v>0</v>
      </c>
      <c r="V33" s="306">
        <v>395</v>
      </c>
      <c r="W33" s="307">
        <v>2420</v>
      </c>
    </row>
    <row r="34" spans="1:23" ht="18" customHeight="1" thickBot="1" x14ac:dyDescent="0.25">
      <c r="A34" s="759" t="s">
        <v>39</v>
      </c>
      <c r="B34" s="760"/>
      <c r="C34" s="283">
        <v>26318</v>
      </c>
      <c r="D34" s="283">
        <v>15425</v>
      </c>
      <c r="E34" s="283">
        <v>86191</v>
      </c>
      <c r="F34" s="434">
        <v>127934</v>
      </c>
      <c r="G34" s="311">
        <v>0</v>
      </c>
      <c r="H34" s="283">
        <v>0</v>
      </c>
      <c r="I34" s="283">
        <v>4</v>
      </c>
      <c r="J34" s="286">
        <v>4</v>
      </c>
      <c r="K34" s="436">
        <v>127938</v>
      </c>
      <c r="L34" s="288">
        <v>29503</v>
      </c>
      <c r="M34" s="289">
        <v>18745</v>
      </c>
      <c r="N34" s="290">
        <v>7161</v>
      </c>
      <c r="O34" s="283">
        <v>34488</v>
      </c>
      <c r="P34" s="764"/>
      <c r="Q34" s="283">
        <v>92487</v>
      </c>
      <c r="R34" s="764"/>
      <c r="S34" s="283">
        <v>963</v>
      </c>
      <c r="T34" s="764"/>
      <c r="U34" s="291">
        <v>29256</v>
      </c>
      <c r="V34" s="312">
        <v>95</v>
      </c>
      <c r="W34" s="313">
        <v>0</v>
      </c>
    </row>
    <row r="35" spans="1:23" ht="18" customHeight="1" x14ac:dyDescent="0.2">
      <c r="A35" s="770" t="s">
        <v>41</v>
      </c>
      <c r="B35" s="771"/>
      <c r="C35" s="293">
        <v>103092</v>
      </c>
      <c r="D35" s="293">
        <v>48127</v>
      </c>
      <c r="E35" s="293">
        <v>250764</v>
      </c>
      <c r="F35" s="434">
        <v>401983</v>
      </c>
      <c r="G35" s="294">
        <v>0</v>
      </c>
      <c r="H35" s="293">
        <v>0</v>
      </c>
      <c r="I35" s="293">
        <v>5</v>
      </c>
      <c r="J35" s="295">
        <v>5</v>
      </c>
      <c r="K35" s="437">
        <v>401988</v>
      </c>
      <c r="L35" s="297">
        <v>0</v>
      </c>
      <c r="M35" s="298">
        <v>22251</v>
      </c>
      <c r="N35" s="299">
        <v>4888</v>
      </c>
      <c r="O35" s="293">
        <v>88296</v>
      </c>
      <c r="P35" s="765"/>
      <c r="Q35" s="293">
        <v>305214</v>
      </c>
      <c r="R35" s="765"/>
      <c r="S35" s="293">
        <v>8478</v>
      </c>
      <c r="T35" s="765"/>
      <c r="U35" s="300">
        <v>15295</v>
      </c>
      <c r="V35" s="298">
        <v>491707</v>
      </c>
      <c r="W35" s="299">
        <v>3820</v>
      </c>
    </row>
    <row r="36" spans="1:23" ht="18" customHeight="1" x14ac:dyDescent="0.2">
      <c r="A36" s="772" t="s">
        <v>125</v>
      </c>
      <c r="B36" s="771"/>
      <c r="C36" s="293">
        <v>1995</v>
      </c>
      <c r="D36" s="293">
        <v>930</v>
      </c>
      <c r="E36" s="293">
        <v>1613</v>
      </c>
      <c r="F36" s="434">
        <v>4538</v>
      </c>
      <c r="G36" s="294">
        <v>0</v>
      </c>
      <c r="H36" s="293">
        <v>0</v>
      </c>
      <c r="I36" s="293">
        <v>0</v>
      </c>
      <c r="J36" s="295">
        <v>0</v>
      </c>
      <c r="K36" s="437">
        <v>4538</v>
      </c>
      <c r="L36" s="297">
        <v>0</v>
      </c>
      <c r="M36" s="298">
        <v>451</v>
      </c>
      <c r="N36" s="299">
        <v>17</v>
      </c>
      <c r="O36" s="293">
        <v>740</v>
      </c>
      <c r="P36" s="765"/>
      <c r="Q36" s="293">
        <v>3715</v>
      </c>
      <c r="R36" s="765"/>
      <c r="S36" s="293">
        <v>83</v>
      </c>
      <c r="T36" s="765"/>
      <c r="U36" s="300">
        <v>0</v>
      </c>
      <c r="V36" s="298">
        <v>16075</v>
      </c>
      <c r="W36" s="299">
        <v>0</v>
      </c>
    </row>
    <row r="37" spans="1:23" ht="18" customHeight="1" thickBot="1" x14ac:dyDescent="0.25">
      <c r="A37" s="773" t="s">
        <v>109</v>
      </c>
      <c r="B37" s="774"/>
      <c r="C37" s="302">
        <v>21770</v>
      </c>
      <c r="D37" s="302">
        <v>16126</v>
      </c>
      <c r="E37" s="302">
        <v>12341</v>
      </c>
      <c r="F37" s="435">
        <v>50237</v>
      </c>
      <c r="G37" s="303">
        <v>1718</v>
      </c>
      <c r="H37" s="302">
        <v>175</v>
      </c>
      <c r="I37" s="302">
        <v>0</v>
      </c>
      <c r="J37" s="304">
        <v>1893</v>
      </c>
      <c r="K37" s="438">
        <v>52130</v>
      </c>
      <c r="L37" s="305">
        <v>0</v>
      </c>
      <c r="M37" s="306">
        <v>1326</v>
      </c>
      <c r="N37" s="307">
        <v>5</v>
      </c>
      <c r="O37" s="302">
        <v>20237</v>
      </c>
      <c r="P37" s="766"/>
      <c r="Q37" s="302">
        <v>27336</v>
      </c>
      <c r="R37" s="766"/>
      <c r="S37" s="302">
        <v>4557</v>
      </c>
      <c r="T37" s="766"/>
      <c r="U37" s="308">
        <v>58</v>
      </c>
      <c r="V37" s="306">
        <v>81340</v>
      </c>
      <c r="W37" s="307">
        <v>0</v>
      </c>
    </row>
    <row r="38" spans="1:23" ht="18" customHeight="1" thickBot="1" x14ac:dyDescent="0.25">
      <c r="A38" s="756" t="s">
        <v>139</v>
      </c>
      <c r="B38" s="757"/>
      <c r="C38" s="757"/>
      <c r="D38" s="757"/>
      <c r="E38" s="757"/>
      <c r="F38" s="757"/>
      <c r="G38" s="849"/>
      <c r="H38" s="849"/>
      <c r="I38" s="849"/>
      <c r="J38" s="849"/>
      <c r="K38" s="757"/>
      <c r="L38" s="757"/>
      <c r="M38" s="757"/>
      <c r="N38" s="757"/>
      <c r="O38" s="757"/>
      <c r="P38" s="757"/>
      <c r="Q38" s="757"/>
      <c r="R38" s="757"/>
      <c r="S38" s="757"/>
      <c r="T38" s="757"/>
      <c r="U38" s="757"/>
      <c r="V38" s="757"/>
      <c r="W38" s="758"/>
    </row>
    <row r="40" spans="1:23" x14ac:dyDescent="0.2">
      <c r="C40" s="354"/>
      <c r="D40" s="354"/>
      <c r="E40" s="354"/>
      <c r="F40" s="354"/>
      <c r="G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W40" s="354"/>
    </row>
    <row r="41" spans="1:23" x14ac:dyDescent="0.2">
      <c r="C41" s="354"/>
      <c r="K41" s="354"/>
      <c r="L41" s="354"/>
      <c r="M41" s="354"/>
      <c r="N41" s="354"/>
      <c r="O41" s="354"/>
      <c r="P41" s="354"/>
      <c r="Q41" s="354"/>
    </row>
    <row r="42" spans="1:23" x14ac:dyDescent="0.2">
      <c r="C42" s="354"/>
      <c r="K42" s="354"/>
      <c r="O42" s="354"/>
    </row>
    <row r="43" spans="1:23" x14ac:dyDescent="0.2">
      <c r="C43" s="354"/>
      <c r="K43" s="354"/>
      <c r="O43" s="354"/>
    </row>
    <row r="44" spans="1:23" x14ac:dyDescent="0.2">
      <c r="C44" s="354"/>
      <c r="K44" s="354"/>
      <c r="O44" s="354"/>
    </row>
    <row r="45" spans="1:23" x14ac:dyDescent="0.2">
      <c r="C45" s="354"/>
      <c r="K45" s="354"/>
    </row>
    <row r="46" spans="1:23" x14ac:dyDescent="0.2">
      <c r="C46" s="354"/>
      <c r="K46" s="354"/>
    </row>
    <row r="47" spans="1:23" x14ac:dyDescent="0.2">
      <c r="C47" s="354"/>
    </row>
    <row r="48" spans="1:23" x14ac:dyDescent="0.2">
      <c r="C48" s="354"/>
    </row>
    <row r="49" spans="3:3" x14ac:dyDescent="0.2">
      <c r="C49" s="354"/>
    </row>
    <row r="50" spans="3:3" x14ac:dyDescent="0.2">
      <c r="C50" s="354"/>
    </row>
    <row r="51" spans="3:3" x14ac:dyDescent="0.2">
      <c r="C51" s="354"/>
    </row>
    <row r="52" spans="3:3" x14ac:dyDescent="0.2">
      <c r="C52" s="354"/>
    </row>
    <row r="53" spans="3:3" x14ac:dyDescent="0.2">
      <c r="C53" s="354"/>
    </row>
    <row r="54" spans="3:3" x14ac:dyDescent="0.2">
      <c r="C54" s="354"/>
    </row>
    <row r="55" spans="3:3" x14ac:dyDescent="0.2">
      <c r="C55" s="354"/>
    </row>
    <row r="56" spans="3:3" x14ac:dyDescent="0.2">
      <c r="C56" s="354"/>
    </row>
    <row r="57" spans="3:3" x14ac:dyDescent="0.2">
      <c r="C57" s="354"/>
    </row>
    <row r="60" spans="3:3" x14ac:dyDescent="0.2">
      <c r="C60" s="354"/>
    </row>
  </sheetData>
  <mergeCells count="39">
    <mergeCell ref="A38:W38"/>
    <mergeCell ref="A25:A28"/>
    <mergeCell ref="A29:A33"/>
    <mergeCell ref="A34:B34"/>
    <mergeCell ref="P34:P37"/>
    <mergeCell ref="R34:R37"/>
    <mergeCell ref="T34:T37"/>
    <mergeCell ref="A35:B35"/>
    <mergeCell ref="A36:B36"/>
    <mergeCell ref="A37:B37"/>
    <mergeCell ref="V7:W7"/>
    <mergeCell ref="A8:A12"/>
    <mergeCell ref="A13:A16"/>
    <mergeCell ref="A17:A20"/>
    <mergeCell ref="V17:V20"/>
    <mergeCell ref="A21:A24"/>
    <mergeCell ref="S5:T6"/>
    <mergeCell ref="C6:D6"/>
    <mergeCell ref="E6:E7"/>
    <mergeCell ref="F6:F7"/>
    <mergeCell ref="G6:H6"/>
    <mergeCell ref="I6:I7"/>
    <mergeCell ref="J6:J7"/>
    <mergeCell ref="G5:J5"/>
    <mergeCell ref="K5:K7"/>
    <mergeCell ref="M5:M6"/>
    <mergeCell ref="N5:N6"/>
    <mergeCell ref="O5:P6"/>
    <mergeCell ref="Q5:R6"/>
    <mergeCell ref="A1:W1"/>
    <mergeCell ref="A2:W2"/>
    <mergeCell ref="A4:B7"/>
    <mergeCell ref="C4:K4"/>
    <mergeCell ref="L4:L7"/>
    <mergeCell ref="M4:N4"/>
    <mergeCell ref="O4:T4"/>
    <mergeCell ref="U4:U6"/>
    <mergeCell ref="V4:W5"/>
    <mergeCell ref="C5:F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W30"/>
  <sheetViews>
    <sheetView zoomScaleNormal="100" zoomScaleSheetLayoutView="85" workbookViewId="0">
      <selection sqref="A1:V1"/>
    </sheetView>
  </sheetViews>
  <sheetFormatPr defaultColWidth="8" defaultRowHeight="12.75" x14ac:dyDescent="0.2"/>
  <cols>
    <col min="1" max="1" width="19.25" style="441" customWidth="1"/>
    <col min="2" max="22" width="6.75" style="441" customWidth="1"/>
    <col min="23" max="23" width="3.5" style="441" customWidth="1"/>
    <col min="24" max="24" width="4.25" style="441" customWidth="1"/>
    <col min="25" max="25" width="4.5" style="441" customWidth="1"/>
    <col min="26" max="26" width="5" style="441" customWidth="1"/>
    <col min="27" max="27" width="6.625" style="441" customWidth="1"/>
    <col min="28" max="28" width="6" style="441" customWidth="1"/>
    <col min="29" max="16384" width="8" style="441"/>
  </cols>
  <sheetData>
    <row r="1" spans="1:23" ht="18.75" x14ac:dyDescent="0.2">
      <c r="A1" s="855" t="s">
        <v>44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</row>
    <row r="2" spans="1:23" ht="18.75" x14ac:dyDescent="0.2">
      <c r="A2" s="855" t="s">
        <v>138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  <c r="V2" s="855"/>
    </row>
    <row r="3" spans="1:23" ht="13.5" thickBot="1" x14ac:dyDescent="0.25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</row>
    <row r="4" spans="1:23" ht="20.100000000000001" customHeight="1" thickBot="1" x14ac:dyDescent="0.25">
      <c r="A4" s="856" t="s">
        <v>134</v>
      </c>
      <c r="B4" s="858" t="s">
        <v>47</v>
      </c>
      <c r="C4" s="859"/>
      <c r="D4" s="859"/>
      <c r="E4" s="859"/>
      <c r="F4" s="859"/>
      <c r="G4" s="443" t="s">
        <v>110</v>
      </c>
      <c r="H4" s="858" t="s">
        <v>48</v>
      </c>
      <c r="I4" s="859"/>
      <c r="J4" s="859"/>
      <c r="K4" s="859"/>
      <c r="L4" s="443" t="s">
        <v>111</v>
      </c>
      <c r="M4" s="858" t="s">
        <v>49</v>
      </c>
      <c r="N4" s="859"/>
      <c r="O4" s="859"/>
      <c r="P4" s="859"/>
      <c r="Q4" s="443" t="s">
        <v>112</v>
      </c>
      <c r="R4" s="858" t="s">
        <v>113</v>
      </c>
      <c r="S4" s="859"/>
      <c r="T4" s="859"/>
      <c r="U4" s="859"/>
      <c r="V4" s="443" t="s">
        <v>114</v>
      </c>
    </row>
    <row r="5" spans="1:23" ht="20.100000000000001" customHeight="1" thickBot="1" x14ac:dyDescent="0.25">
      <c r="A5" s="857"/>
      <c r="B5" s="444" t="s">
        <v>21</v>
      </c>
      <c r="C5" s="445" t="s">
        <v>22</v>
      </c>
      <c r="D5" s="445" t="s">
        <v>105</v>
      </c>
      <c r="E5" s="445" t="s">
        <v>23</v>
      </c>
      <c r="F5" s="446" t="s">
        <v>50</v>
      </c>
      <c r="G5" s="447" t="s">
        <v>115</v>
      </c>
      <c r="H5" s="444" t="s">
        <v>21</v>
      </c>
      <c r="I5" s="448" t="s">
        <v>106</v>
      </c>
      <c r="J5" s="445" t="s">
        <v>23</v>
      </c>
      <c r="K5" s="446" t="s">
        <v>50</v>
      </c>
      <c r="L5" s="447" t="s">
        <v>116</v>
      </c>
      <c r="M5" s="444" t="s">
        <v>27</v>
      </c>
      <c r="N5" s="445" t="s">
        <v>28</v>
      </c>
      <c r="O5" s="445" t="s">
        <v>29</v>
      </c>
      <c r="P5" s="446" t="s">
        <v>50</v>
      </c>
      <c r="Q5" s="447" t="s">
        <v>117</v>
      </c>
      <c r="R5" s="444" t="s">
        <v>31</v>
      </c>
      <c r="S5" s="448" t="s">
        <v>108</v>
      </c>
      <c r="T5" s="445" t="s">
        <v>33</v>
      </c>
      <c r="U5" s="446" t="s">
        <v>50</v>
      </c>
      <c r="V5" s="447" t="s">
        <v>117</v>
      </c>
    </row>
    <row r="6" spans="1:23" ht="20.100000000000001" customHeight="1" x14ac:dyDescent="0.2">
      <c r="A6" s="449" t="s">
        <v>51</v>
      </c>
      <c r="B6" s="450">
        <v>1970</v>
      </c>
      <c r="C6" s="451">
        <v>1810</v>
      </c>
      <c r="D6" s="452">
        <v>1002</v>
      </c>
      <c r="E6" s="452">
        <v>1861</v>
      </c>
      <c r="F6" s="453">
        <v>6643</v>
      </c>
      <c r="G6" s="454">
        <v>116</v>
      </c>
      <c r="H6" s="455">
        <v>225</v>
      </c>
      <c r="I6" s="455">
        <v>199</v>
      </c>
      <c r="J6" s="456">
        <v>159</v>
      </c>
      <c r="K6" s="453">
        <v>583</v>
      </c>
      <c r="L6" s="454">
        <v>9</v>
      </c>
      <c r="M6" s="455">
        <v>986</v>
      </c>
      <c r="N6" s="455">
        <v>88</v>
      </c>
      <c r="O6" s="456">
        <v>30</v>
      </c>
      <c r="P6" s="457">
        <v>1104</v>
      </c>
      <c r="Q6" s="454">
        <v>305</v>
      </c>
      <c r="R6" s="455">
        <v>8</v>
      </c>
      <c r="S6" s="455">
        <v>16</v>
      </c>
      <c r="T6" s="455">
        <v>8</v>
      </c>
      <c r="U6" s="457">
        <v>32</v>
      </c>
      <c r="V6" s="454">
        <v>0</v>
      </c>
    </row>
    <row r="7" spans="1:23" ht="20.100000000000001" customHeight="1" x14ac:dyDescent="0.2">
      <c r="A7" s="449" t="s">
        <v>52</v>
      </c>
      <c r="B7" s="458">
        <v>1059</v>
      </c>
      <c r="C7" s="459">
        <v>1012</v>
      </c>
      <c r="D7" s="460">
        <v>603</v>
      </c>
      <c r="E7" s="460">
        <v>1097</v>
      </c>
      <c r="F7" s="457">
        <v>3771</v>
      </c>
      <c r="G7" s="461">
        <v>44</v>
      </c>
      <c r="H7" s="459">
        <v>401</v>
      </c>
      <c r="I7" s="459">
        <v>400</v>
      </c>
      <c r="J7" s="460">
        <v>381</v>
      </c>
      <c r="K7" s="457">
        <v>1182</v>
      </c>
      <c r="L7" s="461">
        <v>27</v>
      </c>
      <c r="M7" s="459">
        <v>3242</v>
      </c>
      <c r="N7" s="459">
        <v>2311</v>
      </c>
      <c r="O7" s="460">
        <v>2339</v>
      </c>
      <c r="P7" s="457">
        <v>7892</v>
      </c>
      <c r="Q7" s="461">
        <v>1538</v>
      </c>
      <c r="R7" s="459">
        <v>3</v>
      </c>
      <c r="S7" s="459">
        <v>0</v>
      </c>
      <c r="T7" s="459">
        <v>2</v>
      </c>
      <c r="U7" s="457">
        <v>5</v>
      </c>
      <c r="V7" s="461">
        <v>0</v>
      </c>
    </row>
    <row r="8" spans="1:23" ht="20.100000000000001" customHeight="1" x14ac:dyDescent="0.2">
      <c r="A8" s="449" t="s">
        <v>53</v>
      </c>
      <c r="B8" s="458">
        <v>73</v>
      </c>
      <c r="C8" s="459">
        <v>61</v>
      </c>
      <c r="D8" s="460">
        <v>43</v>
      </c>
      <c r="E8" s="460">
        <v>70</v>
      </c>
      <c r="F8" s="457">
        <v>247</v>
      </c>
      <c r="G8" s="461">
        <v>3</v>
      </c>
      <c r="H8" s="459">
        <v>529</v>
      </c>
      <c r="I8" s="459">
        <v>916</v>
      </c>
      <c r="J8" s="460">
        <v>716</v>
      </c>
      <c r="K8" s="457">
        <v>2161</v>
      </c>
      <c r="L8" s="461">
        <v>54</v>
      </c>
      <c r="M8" s="459">
        <v>2891</v>
      </c>
      <c r="N8" s="459">
        <v>1802</v>
      </c>
      <c r="O8" s="460">
        <v>1626</v>
      </c>
      <c r="P8" s="457">
        <v>6319</v>
      </c>
      <c r="Q8" s="461">
        <v>2771</v>
      </c>
      <c r="R8" s="459">
        <v>1</v>
      </c>
      <c r="S8" s="459">
        <v>3</v>
      </c>
      <c r="T8" s="459">
        <v>4</v>
      </c>
      <c r="U8" s="457">
        <v>8</v>
      </c>
      <c r="V8" s="461">
        <v>0</v>
      </c>
    </row>
    <row r="9" spans="1:23" ht="20.100000000000001" customHeight="1" x14ac:dyDescent="0.2">
      <c r="A9" s="449" t="s">
        <v>54</v>
      </c>
      <c r="B9" s="458">
        <v>1864</v>
      </c>
      <c r="C9" s="459">
        <v>1035</v>
      </c>
      <c r="D9" s="460">
        <v>1668</v>
      </c>
      <c r="E9" s="460">
        <v>2111</v>
      </c>
      <c r="F9" s="457">
        <v>6678</v>
      </c>
      <c r="G9" s="461">
        <v>194</v>
      </c>
      <c r="H9" s="459">
        <v>42</v>
      </c>
      <c r="I9" s="459">
        <v>51</v>
      </c>
      <c r="J9" s="460">
        <v>64</v>
      </c>
      <c r="K9" s="457">
        <v>157</v>
      </c>
      <c r="L9" s="461">
        <v>2</v>
      </c>
      <c r="M9" s="459">
        <v>3017</v>
      </c>
      <c r="N9" s="459">
        <v>2969</v>
      </c>
      <c r="O9" s="460">
        <v>2889</v>
      </c>
      <c r="P9" s="457">
        <v>8875</v>
      </c>
      <c r="Q9" s="461">
        <v>500</v>
      </c>
      <c r="R9" s="459">
        <v>59</v>
      </c>
      <c r="S9" s="459">
        <v>86</v>
      </c>
      <c r="T9" s="459">
        <v>71</v>
      </c>
      <c r="U9" s="457">
        <v>216</v>
      </c>
      <c r="V9" s="461">
        <v>68</v>
      </c>
    </row>
    <row r="10" spans="1:23" ht="20.100000000000001" customHeight="1" x14ac:dyDescent="0.2">
      <c r="A10" s="449" t="s">
        <v>118</v>
      </c>
      <c r="B10" s="458">
        <v>30</v>
      </c>
      <c r="C10" s="459">
        <v>17</v>
      </c>
      <c r="D10" s="460">
        <v>11</v>
      </c>
      <c r="E10" s="460">
        <v>15</v>
      </c>
      <c r="F10" s="457">
        <v>73</v>
      </c>
      <c r="G10" s="461">
        <v>1</v>
      </c>
      <c r="H10" s="459">
        <v>166</v>
      </c>
      <c r="I10" s="459">
        <v>184</v>
      </c>
      <c r="J10" s="460">
        <v>154</v>
      </c>
      <c r="K10" s="457">
        <v>504</v>
      </c>
      <c r="L10" s="461">
        <v>40</v>
      </c>
      <c r="M10" s="459">
        <v>2986</v>
      </c>
      <c r="N10" s="459">
        <v>1773</v>
      </c>
      <c r="O10" s="460">
        <v>1606</v>
      </c>
      <c r="P10" s="457">
        <v>6365</v>
      </c>
      <c r="Q10" s="461">
        <v>1264</v>
      </c>
      <c r="R10" s="459">
        <v>14</v>
      </c>
      <c r="S10" s="459">
        <v>6</v>
      </c>
      <c r="T10" s="459">
        <v>2</v>
      </c>
      <c r="U10" s="457">
        <v>22</v>
      </c>
      <c r="V10" s="461">
        <v>0</v>
      </c>
    </row>
    <row r="11" spans="1:23" ht="20.100000000000001" customHeight="1" x14ac:dyDescent="0.2">
      <c r="A11" s="449" t="s">
        <v>56</v>
      </c>
      <c r="B11" s="462">
        <v>701</v>
      </c>
      <c r="C11" s="459">
        <v>604</v>
      </c>
      <c r="D11" s="460">
        <v>589</v>
      </c>
      <c r="E11" s="463">
        <v>661</v>
      </c>
      <c r="F11" s="457">
        <v>2555</v>
      </c>
      <c r="G11" s="461">
        <v>104</v>
      </c>
      <c r="H11" s="459">
        <v>189</v>
      </c>
      <c r="I11" s="459">
        <v>353</v>
      </c>
      <c r="J11" s="459">
        <v>228</v>
      </c>
      <c r="K11" s="457">
        <v>770</v>
      </c>
      <c r="L11" s="463">
        <v>60</v>
      </c>
      <c r="M11" s="459">
        <v>1633</v>
      </c>
      <c r="N11" s="459">
        <v>1467</v>
      </c>
      <c r="O11" s="459">
        <v>1403</v>
      </c>
      <c r="P11" s="457">
        <v>4503</v>
      </c>
      <c r="Q11" s="461">
        <v>481</v>
      </c>
      <c r="R11" s="459">
        <v>72</v>
      </c>
      <c r="S11" s="459">
        <v>71</v>
      </c>
      <c r="T11" s="464">
        <v>52</v>
      </c>
      <c r="U11" s="465">
        <v>195</v>
      </c>
      <c r="V11" s="466">
        <v>14</v>
      </c>
    </row>
    <row r="12" spans="1:23" ht="20.100000000000001" customHeight="1" x14ac:dyDescent="0.2">
      <c r="A12" s="449" t="s">
        <v>57</v>
      </c>
      <c r="B12" s="458">
        <v>1419</v>
      </c>
      <c r="C12" s="459">
        <v>1496</v>
      </c>
      <c r="D12" s="460">
        <v>1142</v>
      </c>
      <c r="E12" s="460">
        <v>2195</v>
      </c>
      <c r="F12" s="457">
        <v>6252</v>
      </c>
      <c r="G12" s="461">
        <v>93</v>
      </c>
      <c r="H12" s="459">
        <v>172</v>
      </c>
      <c r="I12" s="459">
        <v>392</v>
      </c>
      <c r="J12" s="460">
        <v>339</v>
      </c>
      <c r="K12" s="457">
        <v>903</v>
      </c>
      <c r="L12" s="461">
        <v>48</v>
      </c>
      <c r="M12" s="459">
        <v>3045</v>
      </c>
      <c r="N12" s="459">
        <v>2002</v>
      </c>
      <c r="O12" s="460">
        <v>1845</v>
      </c>
      <c r="P12" s="457">
        <v>6892</v>
      </c>
      <c r="Q12" s="461">
        <v>446</v>
      </c>
      <c r="R12" s="459">
        <v>6</v>
      </c>
      <c r="S12" s="459">
        <v>7</v>
      </c>
      <c r="T12" s="459">
        <v>1</v>
      </c>
      <c r="U12" s="457">
        <v>14</v>
      </c>
      <c r="V12" s="461">
        <v>1</v>
      </c>
    </row>
    <row r="13" spans="1:23" ht="20.100000000000001" customHeight="1" x14ac:dyDescent="0.2">
      <c r="A13" s="449" t="s">
        <v>58</v>
      </c>
      <c r="B13" s="458">
        <v>95</v>
      </c>
      <c r="C13" s="459">
        <v>51</v>
      </c>
      <c r="D13" s="460">
        <v>49</v>
      </c>
      <c r="E13" s="460">
        <v>51</v>
      </c>
      <c r="F13" s="457">
        <v>246</v>
      </c>
      <c r="G13" s="461">
        <v>3</v>
      </c>
      <c r="H13" s="459">
        <v>611</v>
      </c>
      <c r="I13" s="459">
        <v>545</v>
      </c>
      <c r="J13" s="460">
        <v>524</v>
      </c>
      <c r="K13" s="457">
        <v>1680</v>
      </c>
      <c r="L13" s="461">
        <v>14</v>
      </c>
      <c r="M13" s="459">
        <v>2471</v>
      </c>
      <c r="N13" s="459">
        <v>2054</v>
      </c>
      <c r="O13" s="460">
        <v>2063</v>
      </c>
      <c r="P13" s="457">
        <v>6588</v>
      </c>
      <c r="Q13" s="461">
        <v>991</v>
      </c>
      <c r="R13" s="459">
        <v>0</v>
      </c>
      <c r="S13" s="459">
        <v>0</v>
      </c>
      <c r="T13" s="459">
        <v>0</v>
      </c>
      <c r="U13" s="457">
        <v>0</v>
      </c>
      <c r="V13" s="461">
        <v>0</v>
      </c>
    </row>
    <row r="14" spans="1:23" ht="20.100000000000001" customHeight="1" x14ac:dyDescent="0.2">
      <c r="A14" s="449" t="s">
        <v>59</v>
      </c>
      <c r="B14" s="458">
        <v>1213</v>
      </c>
      <c r="C14" s="459">
        <v>1176</v>
      </c>
      <c r="D14" s="460">
        <v>1252</v>
      </c>
      <c r="E14" s="460">
        <v>1964</v>
      </c>
      <c r="F14" s="457">
        <v>5605</v>
      </c>
      <c r="G14" s="461">
        <v>177</v>
      </c>
      <c r="H14" s="459">
        <v>67</v>
      </c>
      <c r="I14" s="459">
        <v>97</v>
      </c>
      <c r="J14" s="460">
        <v>105</v>
      </c>
      <c r="K14" s="457">
        <v>269</v>
      </c>
      <c r="L14" s="461">
        <v>3</v>
      </c>
      <c r="M14" s="459">
        <v>1577</v>
      </c>
      <c r="N14" s="459">
        <v>1304</v>
      </c>
      <c r="O14" s="460">
        <v>1206</v>
      </c>
      <c r="P14" s="457">
        <v>4087</v>
      </c>
      <c r="Q14" s="461">
        <v>585</v>
      </c>
      <c r="R14" s="459">
        <v>234</v>
      </c>
      <c r="S14" s="459">
        <v>302</v>
      </c>
      <c r="T14" s="459">
        <v>267</v>
      </c>
      <c r="U14" s="457">
        <v>803</v>
      </c>
      <c r="V14" s="461">
        <v>27</v>
      </c>
      <c r="W14" s="467"/>
    </row>
    <row r="15" spans="1:23" ht="20.100000000000001" customHeight="1" x14ac:dyDescent="0.2">
      <c r="A15" s="449" t="s">
        <v>60</v>
      </c>
      <c r="B15" s="458">
        <v>882</v>
      </c>
      <c r="C15" s="459">
        <v>854</v>
      </c>
      <c r="D15" s="460">
        <v>628</v>
      </c>
      <c r="E15" s="460">
        <v>1069</v>
      </c>
      <c r="F15" s="457">
        <v>3433</v>
      </c>
      <c r="G15" s="461">
        <v>90</v>
      </c>
      <c r="H15" s="459">
        <v>361</v>
      </c>
      <c r="I15" s="459">
        <v>636</v>
      </c>
      <c r="J15" s="460">
        <v>478</v>
      </c>
      <c r="K15" s="457">
        <v>1475</v>
      </c>
      <c r="L15" s="461">
        <v>22</v>
      </c>
      <c r="M15" s="459">
        <v>824</v>
      </c>
      <c r="N15" s="459">
        <v>738</v>
      </c>
      <c r="O15" s="460">
        <v>528</v>
      </c>
      <c r="P15" s="457">
        <v>2090</v>
      </c>
      <c r="Q15" s="461">
        <v>293</v>
      </c>
      <c r="R15" s="459">
        <v>308</v>
      </c>
      <c r="S15" s="459">
        <v>347</v>
      </c>
      <c r="T15" s="459">
        <v>207</v>
      </c>
      <c r="U15" s="457">
        <v>862</v>
      </c>
      <c r="V15" s="461">
        <v>7</v>
      </c>
    </row>
    <row r="16" spans="1:23" ht="20.100000000000001" customHeight="1" x14ac:dyDescent="0.2">
      <c r="A16" s="449" t="s">
        <v>61</v>
      </c>
      <c r="B16" s="458">
        <v>1354</v>
      </c>
      <c r="C16" s="459">
        <v>1612</v>
      </c>
      <c r="D16" s="460">
        <v>1419</v>
      </c>
      <c r="E16" s="460">
        <v>2305</v>
      </c>
      <c r="F16" s="457">
        <v>6690</v>
      </c>
      <c r="G16" s="461">
        <v>99</v>
      </c>
      <c r="H16" s="459">
        <v>306</v>
      </c>
      <c r="I16" s="459">
        <v>1074</v>
      </c>
      <c r="J16" s="460">
        <v>865</v>
      </c>
      <c r="K16" s="457">
        <v>2245</v>
      </c>
      <c r="L16" s="461">
        <v>34</v>
      </c>
      <c r="M16" s="459">
        <v>849</v>
      </c>
      <c r="N16" s="459">
        <v>1027</v>
      </c>
      <c r="O16" s="460">
        <v>805</v>
      </c>
      <c r="P16" s="457">
        <v>2681</v>
      </c>
      <c r="Q16" s="461">
        <v>123</v>
      </c>
      <c r="R16" s="459">
        <v>181</v>
      </c>
      <c r="S16" s="459">
        <v>208</v>
      </c>
      <c r="T16" s="459">
        <v>201</v>
      </c>
      <c r="U16" s="457">
        <v>590</v>
      </c>
      <c r="V16" s="468">
        <v>9</v>
      </c>
    </row>
    <row r="17" spans="1:23" ht="20.100000000000001" customHeight="1" x14ac:dyDescent="0.2">
      <c r="A17" s="449" t="s">
        <v>62</v>
      </c>
      <c r="B17" s="458">
        <v>687</v>
      </c>
      <c r="C17" s="459">
        <v>698</v>
      </c>
      <c r="D17" s="460">
        <v>802</v>
      </c>
      <c r="E17" s="460">
        <v>1180</v>
      </c>
      <c r="F17" s="457">
        <v>3367</v>
      </c>
      <c r="G17" s="461">
        <v>68</v>
      </c>
      <c r="H17" s="459">
        <v>724</v>
      </c>
      <c r="I17" s="459">
        <v>1495</v>
      </c>
      <c r="J17" s="460">
        <v>1658</v>
      </c>
      <c r="K17" s="457">
        <v>3877</v>
      </c>
      <c r="L17" s="461">
        <v>75</v>
      </c>
      <c r="M17" s="459">
        <v>2337</v>
      </c>
      <c r="N17" s="459">
        <v>1513</v>
      </c>
      <c r="O17" s="460">
        <v>1534</v>
      </c>
      <c r="P17" s="457">
        <v>5384</v>
      </c>
      <c r="Q17" s="461">
        <v>582</v>
      </c>
      <c r="R17" s="459">
        <v>164</v>
      </c>
      <c r="S17" s="459">
        <v>226</v>
      </c>
      <c r="T17" s="459">
        <v>183</v>
      </c>
      <c r="U17" s="457">
        <v>573</v>
      </c>
      <c r="V17" s="461">
        <v>10</v>
      </c>
      <c r="W17" s="555"/>
    </row>
    <row r="18" spans="1:23" ht="20.100000000000001" customHeight="1" x14ac:dyDescent="0.2">
      <c r="A18" s="449" t="s">
        <v>63</v>
      </c>
      <c r="B18" s="458">
        <v>2360</v>
      </c>
      <c r="C18" s="459">
        <v>2535</v>
      </c>
      <c r="D18" s="460">
        <v>1460</v>
      </c>
      <c r="E18" s="460">
        <v>2408</v>
      </c>
      <c r="F18" s="457">
        <v>8763</v>
      </c>
      <c r="G18" s="461">
        <v>176</v>
      </c>
      <c r="H18" s="459">
        <v>266</v>
      </c>
      <c r="I18" s="459">
        <v>549</v>
      </c>
      <c r="J18" s="460">
        <v>277</v>
      </c>
      <c r="K18" s="457">
        <v>1092</v>
      </c>
      <c r="L18" s="461">
        <v>43</v>
      </c>
      <c r="M18" s="459">
        <v>1300</v>
      </c>
      <c r="N18" s="459">
        <v>646</v>
      </c>
      <c r="O18" s="460">
        <v>405</v>
      </c>
      <c r="P18" s="457">
        <v>2351</v>
      </c>
      <c r="Q18" s="461">
        <v>239</v>
      </c>
      <c r="R18" s="459">
        <v>5</v>
      </c>
      <c r="S18" s="459">
        <v>21</v>
      </c>
      <c r="T18" s="459">
        <v>9</v>
      </c>
      <c r="U18" s="457">
        <v>35</v>
      </c>
      <c r="V18" s="461">
        <v>0</v>
      </c>
      <c r="W18" s="555"/>
    </row>
    <row r="19" spans="1:23" ht="20.100000000000001" customHeight="1" x14ac:dyDescent="0.2">
      <c r="A19" s="449" t="s">
        <v>64</v>
      </c>
      <c r="B19" s="458">
        <v>550</v>
      </c>
      <c r="C19" s="459">
        <v>355</v>
      </c>
      <c r="D19" s="460">
        <v>397</v>
      </c>
      <c r="E19" s="460">
        <v>586</v>
      </c>
      <c r="F19" s="457">
        <v>1888</v>
      </c>
      <c r="G19" s="461">
        <v>24</v>
      </c>
      <c r="H19" s="459">
        <v>533</v>
      </c>
      <c r="I19" s="459">
        <v>699</v>
      </c>
      <c r="J19" s="460">
        <v>623</v>
      </c>
      <c r="K19" s="457">
        <v>1855</v>
      </c>
      <c r="L19" s="461">
        <v>54</v>
      </c>
      <c r="M19" s="459">
        <v>3419</v>
      </c>
      <c r="N19" s="459">
        <v>2270</v>
      </c>
      <c r="O19" s="460">
        <v>2621</v>
      </c>
      <c r="P19" s="457">
        <v>8310</v>
      </c>
      <c r="Q19" s="461">
        <v>501</v>
      </c>
      <c r="R19" s="459">
        <v>22</v>
      </c>
      <c r="S19" s="459">
        <v>18</v>
      </c>
      <c r="T19" s="459">
        <v>4</v>
      </c>
      <c r="U19" s="457">
        <v>44</v>
      </c>
      <c r="V19" s="461">
        <v>0</v>
      </c>
      <c r="W19" s="555"/>
    </row>
    <row r="20" spans="1:23" ht="20.100000000000001" customHeight="1" x14ac:dyDescent="0.2">
      <c r="A20" s="449" t="s">
        <v>65</v>
      </c>
      <c r="B20" s="458">
        <v>8</v>
      </c>
      <c r="C20" s="459">
        <v>2</v>
      </c>
      <c r="D20" s="460">
        <v>0</v>
      </c>
      <c r="E20" s="460">
        <v>2</v>
      </c>
      <c r="F20" s="457">
        <v>12</v>
      </c>
      <c r="G20" s="461">
        <v>0</v>
      </c>
      <c r="H20" s="459">
        <v>30</v>
      </c>
      <c r="I20" s="459">
        <v>42</v>
      </c>
      <c r="J20" s="460">
        <v>42</v>
      </c>
      <c r="K20" s="457">
        <v>114</v>
      </c>
      <c r="L20" s="461">
        <v>1</v>
      </c>
      <c r="M20" s="459">
        <v>2462</v>
      </c>
      <c r="N20" s="459">
        <v>2306</v>
      </c>
      <c r="O20" s="460">
        <v>2170</v>
      </c>
      <c r="P20" s="457">
        <v>6938</v>
      </c>
      <c r="Q20" s="461">
        <v>244</v>
      </c>
      <c r="R20" s="459">
        <v>0</v>
      </c>
      <c r="S20" s="459">
        <v>0</v>
      </c>
      <c r="T20" s="459">
        <v>0</v>
      </c>
      <c r="U20" s="457">
        <v>0</v>
      </c>
      <c r="V20" s="461">
        <v>0</v>
      </c>
      <c r="W20" s="555"/>
    </row>
    <row r="21" spans="1:23" ht="20.100000000000001" customHeight="1" x14ac:dyDescent="0.2">
      <c r="A21" s="449" t="s">
        <v>66</v>
      </c>
      <c r="B21" s="458">
        <v>1180</v>
      </c>
      <c r="C21" s="459">
        <v>1159</v>
      </c>
      <c r="D21" s="460">
        <v>877</v>
      </c>
      <c r="E21" s="460">
        <v>1345</v>
      </c>
      <c r="F21" s="457">
        <v>4561</v>
      </c>
      <c r="G21" s="461">
        <v>108</v>
      </c>
      <c r="H21" s="459">
        <v>689</v>
      </c>
      <c r="I21" s="459">
        <v>1807</v>
      </c>
      <c r="J21" s="460">
        <v>1085</v>
      </c>
      <c r="K21" s="457">
        <v>3581</v>
      </c>
      <c r="L21" s="461">
        <v>102</v>
      </c>
      <c r="M21" s="459">
        <v>1336</v>
      </c>
      <c r="N21" s="459">
        <v>874</v>
      </c>
      <c r="O21" s="460">
        <v>492</v>
      </c>
      <c r="P21" s="457">
        <v>2702</v>
      </c>
      <c r="Q21" s="461">
        <v>272</v>
      </c>
      <c r="R21" s="459">
        <v>0</v>
      </c>
      <c r="S21" s="459">
        <v>0</v>
      </c>
      <c r="T21" s="459">
        <v>0</v>
      </c>
      <c r="U21" s="457">
        <v>0</v>
      </c>
      <c r="V21" s="470">
        <v>0</v>
      </c>
    </row>
    <row r="22" spans="1:23" ht="20.100000000000001" customHeight="1" x14ac:dyDescent="0.2">
      <c r="A22" s="449" t="s">
        <v>67</v>
      </c>
      <c r="B22" s="458">
        <v>1670</v>
      </c>
      <c r="C22" s="459">
        <v>1813</v>
      </c>
      <c r="D22" s="460">
        <v>638</v>
      </c>
      <c r="E22" s="460">
        <v>1595</v>
      </c>
      <c r="F22" s="457">
        <v>5716</v>
      </c>
      <c r="G22" s="461">
        <v>143</v>
      </c>
      <c r="H22" s="459">
        <v>78</v>
      </c>
      <c r="I22" s="459">
        <v>150</v>
      </c>
      <c r="J22" s="460">
        <v>117</v>
      </c>
      <c r="K22" s="457">
        <v>345</v>
      </c>
      <c r="L22" s="461">
        <v>13</v>
      </c>
      <c r="M22" s="459">
        <v>1938</v>
      </c>
      <c r="N22" s="459">
        <v>1283</v>
      </c>
      <c r="O22" s="460">
        <v>794</v>
      </c>
      <c r="P22" s="457">
        <v>4015</v>
      </c>
      <c r="Q22" s="461">
        <v>768</v>
      </c>
      <c r="R22" s="459">
        <v>8</v>
      </c>
      <c r="S22" s="459">
        <v>14</v>
      </c>
      <c r="T22" s="459">
        <v>10</v>
      </c>
      <c r="U22" s="457">
        <v>32</v>
      </c>
      <c r="V22" s="461">
        <v>0</v>
      </c>
    </row>
    <row r="23" spans="1:23" ht="20.100000000000001" customHeight="1" x14ac:dyDescent="0.2">
      <c r="A23" s="449" t="s">
        <v>68</v>
      </c>
      <c r="B23" s="458">
        <v>2484</v>
      </c>
      <c r="C23" s="459">
        <v>2532</v>
      </c>
      <c r="D23" s="460">
        <v>2257</v>
      </c>
      <c r="E23" s="460">
        <v>3027</v>
      </c>
      <c r="F23" s="457">
        <v>10300</v>
      </c>
      <c r="G23" s="461">
        <v>231</v>
      </c>
      <c r="H23" s="459">
        <v>288</v>
      </c>
      <c r="I23" s="459">
        <v>782</v>
      </c>
      <c r="J23" s="464">
        <v>600</v>
      </c>
      <c r="K23" s="457">
        <v>1670</v>
      </c>
      <c r="L23" s="461">
        <v>43</v>
      </c>
      <c r="M23" s="459">
        <v>1788</v>
      </c>
      <c r="N23" s="459">
        <v>1706</v>
      </c>
      <c r="O23" s="460">
        <v>1332</v>
      </c>
      <c r="P23" s="457">
        <v>4826</v>
      </c>
      <c r="Q23" s="461">
        <v>370</v>
      </c>
      <c r="R23" s="459">
        <v>195</v>
      </c>
      <c r="S23" s="459">
        <v>207</v>
      </c>
      <c r="T23" s="459">
        <v>132</v>
      </c>
      <c r="U23" s="457">
        <v>534</v>
      </c>
      <c r="V23" s="461">
        <v>14</v>
      </c>
    </row>
    <row r="24" spans="1:23" ht="20.100000000000001" customHeight="1" thickBot="1" x14ac:dyDescent="0.25">
      <c r="A24" s="449" t="s">
        <v>69</v>
      </c>
      <c r="B24" s="471">
        <v>2462</v>
      </c>
      <c r="C24" s="472">
        <v>2104</v>
      </c>
      <c r="D24" s="473">
        <v>1432</v>
      </c>
      <c r="E24" s="473">
        <v>2545</v>
      </c>
      <c r="F24" s="474">
        <v>8543</v>
      </c>
      <c r="G24" s="469">
        <v>174</v>
      </c>
      <c r="H24" s="475">
        <v>39</v>
      </c>
      <c r="I24" s="475">
        <v>50</v>
      </c>
      <c r="J24" s="476">
        <v>53</v>
      </c>
      <c r="K24" s="457">
        <v>142</v>
      </c>
      <c r="L24" s="469">
        <v>5</v>
      </c>
      <c r="M24" s="475">
        <v>1643</v>
      </c>
      <c r="N24" s="475">
        <v>1268</v>
      </c>
      <c r="O24" s="476">
        <v>841</v>
      </c>
      <c r="P24" s="457">
        <v>3752</v>
      </c>
      <c r="Q24" s="469">
        <v>328</v>
      </c>
      <c r="R24" s="475">
        <v>13</v>
      </c>
      <c r="S24" s="475">
        <v>14</v>
      </c>
      <c r="T24" s="475">
        <v>7</v>
      </c>
      <c r="U24" s="457">
        <v>34</v>
      </c>
      <c r="V24" s="468">
        <v>4</v>
      </c>
    </row>
    <row r="25" spans="1:23" ht="20.100000000000001" customHeight="1" thickBot="1" x14ac:dyDescent="0.25">
      <c r="A25" s="477" t="s">
        <v>70</v>
      </c>
      <c r="B25" s="478">
        <v>22061</v>
      </c>
      <c r="C25" s="479">
        <v>20926</v>
      </c>
      <c r="D25" s="479">
        <v>16269</v>
      </c>
      <c r="E25" s="479">
        <v>26087</v>
      </c>
      <c r="F25" s="480">
        <v>85343</v>
      </c>
      <c r="G25" s="480">
        <v>1848</v>
      </c>
      <c r="H25" s="478">
        <v>5716</v>
      </c>
      <c r="I25" s="479">
        <v>10421</v>
      </c>
      <c r="J25" s="481">
        <v>8468</v>
      </c>
      <c r="K25" s="480">
        <v>24605</v>
      </c>
      <c r="L25" s="479">
        <v>649</v>
      </c>
      <c r="M25" s="478">
        <v>39744</v>
      </c>
      <c r="N25" s="479">
        <v>29401</v>
      </c>
      <c r="O25" s="479">
        <v>26529</v>
      </c>
      <c r="P25" s="480">
        <v>95674</v>
      </c>
      <c r="Q25" s="479">
        <v>12601</v>
      </c>
      <c r="R25" s="478">
        <v>1293</v>
      </c>
      <c r="S25" s="479">
        <v>1546</v>
      </c>
      <c r="T25" s="479">
        <v>1160</v>
      </c>
      <c r="U25" s="480">
        <v>3999</v>
      </c>
      <c r="V25" s="480">
        <v>154</v>
      </c>
    </row>
    <row r="27" spans="1:23" x14ac:dyDescent="0.2">
      <c r="P27" s="482"/>
      <c r="Q27" s="482"/>
    </row>
    <row r="30" spans="1:23" x14ac:dyDescent="0.2">
      <c r="E30" s="483"/>
      <c r="F30" s="482"/>
      <c r="K30" s="482"/>
    </row>
  </sheetData>
  <mergeCells count="7">
    <mergeCell ref="A1:V1"/>
    <mergeCell ref="A2:V2"/>
    <mergeCell ref="A4:A5"/>
    <mergeCell ref="B4:F4"/>
    <mergeCell ref="H4:K4"/>
    <mergeCell ref="M4:P4"/>
    <mergeCell ref="R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scaleWithDoc="0" alignWithMargins="0">
    <oddFooter>&amp;C&amp;"Times New Roman,Normál"Az adatbázis a vadgazdálkodási egységek 100%-ának adatait tartalmazza (1449/1449 VGE)
Országos Vadgazdálkodási Adattár - 2024.08.09.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IY49"/>
  <sheetViews>
    <sheetView zoomScale="85" zoomScaleNormal="85" zoomScaleSheetLayoutView="85" workbookViewId="0">
      <selection sqref="A1:W1"/>
    </sheetView>
  </sheetViews>
  <sheetFormatPr defaultColWidth="8" defaultRowHeight="12.75" x14ac:dyDescent="0.2"/>
  <cols>
    <col min="1" max="1" width="21.5" style="441" customWidth="1"/>
    <col min="2" max="6" width="6.875" style="441" customWidth="1"/>
    <col min="7" max="10" width="7" style="441" customWidth="1"/>
    <col min="11" max="11" width="8.375" style="441" customWidth="1"/>
    <col min="12" max="12" width="8.625" style="441" bestFit="1" customWidth="1"/>
    <col min="13" max="13" width="6.625" style="441" bestFit="1" customWidth="1"/>
    <col min="14" max="14" width="7.125" style="441" customWidth="1"/>
    <col min="15" max="15" width="8.5" style="441" bestFit="1" customWidth="1"/>
    <col min="16" max="16" width="8.5" style="441" customWidth="1"/>
    <col min="17" max="17" width="8.125" style="441" customWidth="1"/>
    <col min="18" max="18" width="7.5" style="441" bestFit="1" customWidth="1"/>
    <col min="19" max="19" width="8.875" style="441" customWidth="1"/>
    <col min="20" max="20" width="9.875" style="441" customWidth="1"/>
    <col min="21" max="21" width="8" style="441" customWidth="1"/>
    <col min="22" max="22" width="7.625" style="441" bestFit="1" customWidth="1"/>
    <col min="23" max="24" width="8.125" style="441" customWidth="1"/>
    <col min="25" max="25" width="3.75" style="441" customWidth="1"/>
    <col min="26" max="259" width="7.5" style="441" customWidth="1"/>
    <col min="260" max="16384" width="8" style="441"/>
  </cols>
  <sheetData>
    <row r="1" spans="1:259" ht="18.75" x14ac:dyDescent="0.3">
      <c r="A1" s="855" t="s">
        <v>135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484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5"/>
      <c r="BJ1" s="485"/>
      <c r="BK1" s="485"/>
      <c r="BL1" s="485"/>
      <c r="BM1" s="485"/>
      <c r="BN1" s="485"/>
      <c r="BO1" s="485"/>
      <c r="BP1" s="485"/>
      <c r="BQ1" s="485"/>
      <c r="BR1" s="485"/>
      <c r="BS1" s="485"/>
      <c r="BT1" s="485"/>
      <c r="BU1" s="485"/>
      <c r="BV1" s="485"/>
      <c r="BW1" s="485"/>
      <c r="BX1" s="485"/>
      <c r="BY1" s="485"/>
      <c r="BZ1" s="485"/>
      <c r="CA1" s="485"/>
      <c r="CB1" s="485"/>
      <c r="CC1" s="485"/>
      <c r="CD1" s="485"/>
      <c r="CE1" s="485"/>
      <c r="CF1" s="485"/>
      <c r="CG1" s="485"/>
      <c r="CH1" s="485"/>
      <c r="CI1" s="485"/>
      <c r="CJ1" s="485"/>
      <c r="CK1" s="485"/>
      <c r="CL1" s="485"/>
      <c r="CM1" s="485"/>
      <c r="CN1" s="485"/>
      <c r="CO1" s="485"/>
      <c r="CP1" s="485"/>
      <c r="CQ1" s="485"/>
      <c r="CR1" s="485"/>
      <c r="CS1" s="485"/>
      <c r="CT1" s="485"/>
      <c r="CU1" s="485"/>
      <c r="CV1" s="485"/>
      <c r="CW1" s="485"/>
      <c r="CX1" s="485"/>
      <c r="CY1" s="485"/>
      <c r="CZ1" s="485"/>
      <c r="DA1" s="485"/>
      <c r="DB1" s="485"/>
      <c r="DC1" s="485"/>
      <c r="DD1" s="485"/>
      <c r="DE1" s="485"/>
      <c r="DF1" s="485"/>
      <c r="DG1" s="485"/>
      <c r="DH1" s="485"/>
      <c r="DI1" s="485"/>
      <c r="DJ1" s="485"/>
      <c r="DK1" s="485"/>
      <c r="DL1" s="485"/>
      <c r="DM1" s="485"/>
      <c r="DN1" s="485"/>
      <c r="DO1" s="485"/>
      <c r="DP1" s="485"/>
      <c r="DQ1" s="485"/>
      <c r="DR1" s="485"/>
      <c r="DS1" s="485"/>
      <c r="DT1" s="485"/>
      <c r="DU1" s="485"/>
      <c r="DV1" s="485"/>
      <c r="DW1" s="485"/>
      <c r="DX1" s="485"/>
      <c r="DY1" s="485"/>
      <c r="DZ1" s="485"/>
      <c r="EA1" s="485"/>
      <c r="EB1" s="485"/>
      <c r="EC1" s="485"/>
      <c r="ED1" s="485"/>
      <c r="EE1" s="485"/>
      <c r="EF1" s="485"/>
      <c r="EG1" s="485"/>
      <c r="EH1" s="485"/>
      <c r="EI1" s="485"/>
      <c r="EJ1" s="485"/>
      <c r="EK1" s="485"/>
      <c r="EL1" s="485"/>
      <c r="EM1" s="485"/>
      <c r="EN1" s="485"/>
      <c r="EO1" s="485"/>
      <c r="EP1" s="485"/>
      <c r="EQ1" s="485"/>
      <c r="ER1" s="485"/>
      <c r="ES1" s="485"/>
      <c r="ET1" s="485"/>
      <c r="EU1" s="485"/>
      <c r="EV1" s="485"/>
      <c r="EW1" s="485"/>
      <c r="EX1" s="485"/>
      <c r="EY1" s="485"/>
      <c r="EZ1" s="485"/>
      <c r="FA1" s="485"/>
      <c r="FB1" s="485"/>
      <c r="FC1" s="485"/>
      <c r="FD1" s="485"/>
      <c r="FE1" s="485"/>
      <c r="FF1" s="485"/>
      <c r="FG1" s="485"/>
      <c r="FH1" s="485"/>
      <c r="FI1" s="485"/>
      <c r="FJ1" s="485"/>
      <c r="FK1" s="485"/>
      <c r="FL1" s="485"/>
      <c r="FM1" s="485"/>
      <c r="FN1" s="485"/>
      <c r="FO1" s="485"/>
      <c r="FP1" s="485"/>
      <c r="FQ1" s="485"/>
      <c r="FR1" s="485"/>
      <c r="FS1" s="485"/>
      <c r="FT1" s="485"/>
      <c r="FU1" s="485"/>
      <c r="FV1" s="485"/>
      <c r="FW1" s="485"/>
      <c r="FX1" s="485"/>
      <c r="FY1" s="485"/>
      <c r="FZ1" s="485"/>
      <c r="GA1" s="485"/>
      <c r="GB1" s="485"/>
      <c r="GC1" s="485"/>
      <c r="GD1" s="485"/>
      <c r="GE1" s="485"/>
      <c r="GF1" s="485"/>
      <c r="GG1" s="485"/>
      <c r="GH1" s="485"/>
      <c r="GI1" s="485"/>
      <c r="GJ1" s="485"/>
      <c r="GK1" s="485"/>
      <c r="GL1" s="485"/>
      <c r="GM1" s="485"/>
      <c r="GN1" s="485"/>
      <c r="GO1" s="485"/>
      <c r="GP1" s="485"/>
      <c r="GQ1" s="485"/>
      <c r="GR1" s="485"/>
      <c r="GS1" s="485"/>
      <c r="GT1" s="485"/>
      <c r="GU1" s="485"/>
      <c r="GV1" s="485"/>
      <c r="GW1" s="485"/>
      <c r="GX1" s="485"/>
      <c r="GY1" s="485"/>
      <c r="GZ1" s="485"/>
      <c r="HA1" s="485"/>
      <c r="HB1" s="485"/>
      <c r="HC1" s="485"/>
      <c r="HD1" s="485"/>
      <c r="HE1" s="485"/>
      <c r="HF1" s="485"/>
      <c r="HG1" s="485"/>
      <c r="HH1" s="485"/>
      <c r="HI1" s="485"/>
      <c r="HJ1" s="485"/>
      <c r="HK1" s="485"/>
      <c r="HL1" s="485"/>
      <c r="HM1" s="485"/>
      <c r="HN1" s="485"/>
      <c r="HO1" s="485"/>
      <c r="HP1" s="485"/>
      <c r="HQ1" s="485"/>
      <c r="HR1" s="485"/>
      <c r="HS1" s="485"/>
      <c r="HT1" s="485"/>
      <c r="HU1" s="485"/>
      <c r="HV1" s="485"/>
      <c r="HW1" s="485"/>
      <c r="HX1" s="485"/>
      <c r="HY1" s="485"/>
      <c r="HZ1" s="485"/>
      <c r="IA1" s="485"/>
      <c r="IB1" s="485"/>
      <c r="IC1" s="485"/>
      <c r="ID1" s="485"/>
      <c r="IE1" s="485"/>
      <c r="IF1" s="485"/>
      <c r="IG1" s="485"/>
      <c r="IH1" s="485"/>
      <c r="II1" s="485"/>
      <c r="IJ1" s="485"/>
      <c r="IK1" s="485"/>
      <c r="IL1" s="485"/>
      <c r="IM1" s="485"/>
      <c r="IN1" s="485"/>
      <c r="IO1" s="485"/>
      <c r="IP1" s="485"/>
      <c r="IQ1" s="485"/>
      <c r="IR1" s="485"/>
      <c r="IS1" s="485"/>
      <c r="IT1" s="485"/>
      <c r="IU1" s="485"/>
      <c r="IV1" s="485"/>
      <c r="IW1" s="485"/>
      <c r="IX1" s="485"/>
      <c r="IY1" s="485"/>
    </row>
    <row r="2" spans="1:259" ht="18.75" x14ac:dyDescent="0.3">
      <c r="A2" s="855" t="s">
        <v>138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  <c r="V2" s="855"/>
      <c r="W2" s="855"/>
      <c r="X2" s="484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485"/>
      <c r="BS2" s="485"/>
      <c r="BT2" s="485"/>
      <c r="BU2" s="485"/>
      <c r="BV2" s="485"/>
      <c r="BW2" s="485"/>
      <c r="BX2" s="485"/>
      <c r="BY2" s="485"/>
      <c r="BZ2" s="485"/>
      <c r="CA2" s="485"/>
      <c r="CB2" s="485"/>
      <c r="CC2" s="485"/>
      <c r="CD2" s="485"/>
      <c r="CE2" s="485"/>
      <c r="CF2" s="485"/>
      <c r="CG2" s="485"/>
      <c r="CH2" s="485"/>
      <c r="CI2" s="485"/>
      <c r="CJ2" s="485"/>
      <c r="CK2" s="485"/>
      <c r="CL2" s="485"/>
      <c r="CM2" s="485"/>
      <c r="CN2" s="485"/>
      <c r="CO2" s="485"/>
      <c r="CP2" s="485"/>
      <c r="CQ2" s="485"/>
      <c r="CR2" s="485"/>
      <c r="CS2" s="485"/>
      <c r="CT2" s="485"/>
      <c r="CU2" s="485"/>
      <c r="CV2" s="485"/>
      <c r="CW2" s="485"/>
      <c r="CX2" s="485"/>
      <c r="CY2" s="485"/>
      <c r="CZ2" s="485"/>
      <c r="DA2" s="485"/>
      <c r="DB2" s="485"/>
      <c r="DC2" s="485"/>
      <c r="DD2" s="485"/>
      <c r="DE2" s="485"/>
      <c r="DF2" s="485"/>
      <c r="DG2" s="485"/>
      <c r="DH2" s="485"/>
      <c r="DI2" s="485"/>
      <c r="DJ2" s="485"/>
      <c r="DK2" s="485"/>
      <c r="DL2" s="485"/>
      <c r="DM2" s="485"/>
      <c r="DN2" s="485"/>
      <c r="DO2" s="485"/>
      <c r="DP2" s="485"/>
      <c r="DQ2" s="485"/>
      <c r="DR2" s="485"/>
      <c r="DS2" s="485"/>
      <c r="DT2" s="485"/>
      <c r="DU2" s="485"/>
      <c r="DV2" s="485"/>
      <c r="DW2" s="485"/>
      <c r="DX2" s="485"/>
      <c r="DY2" s="485"/>
      <c r="DZ2" s="485"/>
      <c r="EA2" s="485"/>
      <c r="EB2" s="485"/>
      <c r="EC2" s="485"/>
      <c r="ED2" s="485"/>
      <c r="EE2" s="485"/>
      <c r="EF2" s="485"/>
      <c r="EG2" s="485"/>
      <c r="EH2" s="485"/>
      <c r="EI2" s="485"/>
      <c r="EJ2" s="485"/>
      <c r="EK2" s="485"/>
      <c r="EL2" s="485"/>
      <c r="EM2" s="485"/>
      <c r="EN2" s="485"/>
      <c r="EO2" s="485"/>
      <c r="EP2" s="485"/>
      <c r="EQ2" s="485"/>
      <c r="ER2" s="485"/>
      <c r="ES2" s="485"/>
      <c r="ET2" s="485"/>
      <c r="EU2" s="485"/>
      <c r="EV2" s="485"/>
      <c r="EW2" s="485"/>
      <c r="EX2" s="485"/>
      <c r="EY2" s="485"/>
      <c r="EZ2" s="485"/>
      <c r="FA2" s="485"/>
      <c r="FB2" s="485"/>
      <c r="FC2" s="485"/>
      <c r="FD2" s="485"/>
      <c r="FE2" s="485"/>
      <c r="FF2" s="485"/>
      <c r="FG2" s="485"/>
      <c r="FH2" s="485"/>
      <c r="FI2" s="485"/>
      <c r="FJ2" s="485"/>
      <c r="FK2" s="485"/>
      <c r="FL2" s="485"/>
      <c r="FM2" s="485"/>
      <c r="FN2" s="485"/>
      <c r="FO2" s="485"/>
      <c r="FP2" s="485"/>
      <c r="FQ2" s="485"/>
      <c r="FR2" s="485"/>
      <c r="FS2" s="485"/>
      <c r="FT2" s="485"/>
      <c r="FU2" s="485"/>
      <c r="FV2" s="485"/>
      <c r="FW2" s="485"/>
      <c r="FX2" s="485"/>
      <c r="FY2" s="485"/>
      <c r="FZ2" s="485"/>
      <c r="GA2" s="485"/>
      <c r="GB2" s="485"/>
      <c r="GC2" s="485"/>
      <c r="GD2" s="485"/>
      <c r="GE2" s="485"/>
      <c r="GF2" s="485"/>
      <c r="GG2" s="485"/>
      <c r="GH2" s="485"/>
      <c r="GI2" s="485"/>
      <c r="GJ2" s="485"/>
      <c r="GK2" s="485"/>
      <c r="GL2" s="485"/>
      <c r="GM2" s="485"/>
      <c r="GN2" s="485"/>
      <c r="GO2" s="485"/>
      <c r="GP2" s="485"/>
      <c r="GQ2" s="485"/>
      <c r="GR2" s="485"/>
      <c r="GS2" s="485"/>
      <c r="GT2" s="485"/>
      <c r="GU2" s="485"/>
      <c r="GV2" s="485"/>
      <c r="GW2" s="485"/>
      <c r="GX2" s="485"/>
      <c r="GY2" s="485"/>
      <c r="GZ2" s="485"/>
      <c r="HA2" s="485"/>
      <c r="HB2" s="485"/>
      <c r="HC2" s="485"/>
      <c r="HD2" s="485"/>
      <c r="HE2" s="485"/>
      <c r="HF2" s="485"/>
      <c r="HG2" s="485"/>
      <c r="HH2" s="485"/>
      <c r="HI2" s="485"/>
      <c r="HJ2" s="485"/>
      <c r="HK2" s="485"/>
      <c r="HL2" s="485"/>
      <c r="HM2" s="485"/>
      <c r="HN2" s="485"/>
      <c r="HO2" s="485"/>
      <c r="HP2" s="485"/>
      <c r="HQ2" s="485"/>
      <c r="HR2" s="485"/>
      <c r="HS2" s="485"/>
      <c r="HT2" s="485"/>
      <c r="HU2" s="485"/>
      <c r="HV2" s="485"/>
      <c r="HW2" s="485"/>
      <c r="HX2" s="485"/>
      <c r="HY2" s="485"/>
      <c r="HZ2" s="485"/>
      <c r="IA2" s="485"/>
      <c r="IB2" s="485"/>
      <c r="IC2" s="485"/>
      <c r="ID2" s="485"/>
      <c r="IE2" s="485"/>
      <c r="IF2" s="485"/>
      <c r="IG2" s="485"/>
      <c r="IH2" s="485"/>
      <c r="II2" s="485"/>
      <c r="IJ2" s="485"/>
      <c r="IK2" s="485"/>
      <c r="IL2" s="485"/>
      <c r="IM2" s="485"/>
      <c r="IN2" s="485"/>
      <c r="IO2" s="485"/>
      <c r="IP2" s="485"/>
      <c r="IQ2" s="485"/>
      <c r="IR2" s="485"/>
      <c r="IS2" s="485"/>
      <c r="IT2" s="485"/>
      <c r="IU2" s="485"/>
      <c r="IV2" s="485"/>
      <c r="IW2" s="485"/>
      <c r="IX2" s="485"/>
      <c r="IY2" s="485"/>
    </row>
    <row r="3" spans="1:259" ht="13.5" thickBot="1" x14ac:dyDescent="0.25"/>
    <row r="4" spans="1:259" ht="21" customHeight="1" thickBot="1" x14ac:dyDescent="0.25">
      <c r="A4" s="858" t="s">
        <v>134</v>
      </c>
      <c r="B4" s="858" t="s">
        <v>119</v>
      </c>
      <c r="C4" s="863"/>
      <c r="D4" s="863"/>
      <c r="E4" s="863"/>
      <c r="F4" s="864" t="s">
        <v>120</v>
      </c>
      <c r="G4" s="860" t="s">
        <v>121</v>
      </c>
      <c r="H4" s="866"/>
      <c r="I4" s="866"/>
      <c r="J4" s="866"/>
      <c r="K4" s="866"/>
      <c r="L4" s="864" t="s">
        <v>122</v>
      </c>
      <c r="M4" s="860" t="s">
        <v>39</v>
      </c>
      <c r="N4" s="866"/>
      <c r="O4" s="861"/>
      <c r="P4" s="866" t="s">
        <v>41</v>
      </c>
      <c r="Q4" s="866"/>
      <c r="R4" s="866"/>
      <c r="S4" s="861"/>
      <c r="T4" s="866" t="s">
        <v>125</v>
      </c>
      <c r="U4" s="866"/>
      <c r="V4" s="860" t="s">
        <v>109</v>
      </c>
      <c r="W4" s="861"/>
      <c r="X4" s="486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87"/>
      <c r="AL4" s="487"/>
      <c r="AM4" s="487"/>
      <c r="AN4" s="487"/>
      <c r="AO4" s="487"/>
      <c r="AP4" s="487"/>
      <c r="AQ4" s="487"/>
      <c r="AR4" s="487"/>
      <c r="AS4" s="487"/>
      <c r="AT4" s="487"/>
      <c r="AU4" s="487"/>
      <c r="AV4" s="487"/>
      <c r="AW4" s="487"/>
      <c r="AX4" s="487"/>
      <c r="AY4" s="487"/>
      <c r="AZ4" s="487"/>
      <c r="BA4" s="487"/>
      <c r="BB4" s="487"/>
      <c r="BC4" s="487"/>
      <c r="BD4" s="487"/>
      <c r="BE4" s="487"/>
      <c r="BF4" s="487"/>
      <c r="BG4" s="487"/>
      <c r="BH4" s="487"/>
      <c r="BI4" s="487"/>
      <c r="BJ4" s="487"/>
      <c r="BK4" s="487"/>
      <c r="BL4" s="487"/>
      <c r="BM4" s="487"/>
      <c r="BN4" s="487"/>
      <c r="BO4" s="487"/>
      <c r="BP4" s="487"/>
      <c r="BQ4" s="487"/>
      <c r="BR4" s="487"/>
      <c r="BS4" s="487"/>
      <c r="BT4" s="487"/>
      <c r="BU4" s="487"/>
      <c r="BV4" s="487"/>
      <c r="BW4" s="487"/>
      <c r="BX4" s="487"/>
      <c r="BY4" s="487"/>
      <c r="BZ4" s="487"/>
      <c r="CA4" s="487"/>
      <c r="CB4" s="487"/>
      <c r="CC4" s="487"/>
      <c r="CD4" s="487"/>
      <c r="CE4" s="487"/>
      <c r="CF4" s="487"/>
      <c r="CG4" s="487"/>
      <c r="CH4" s="487"/>
      <c r="CI4" s="487"/>
      <c r="CJ4" s="487"/>
      <c r="CK4" s="487"/>
      <c r="CL4" s="487"/>
      <c r="CM4" s="487"/>
      <c r="CN4" s="487"/>
      <c r="CO4" s="487"/>
      <c r="CP4" s="487"/>
      <c r="CQ4" s="487"/>
      <c r="CR4" s="487"/>
      <c r="CS4" s="487"/>
      <c r="CT4" s="487"/>
      <c r="CU4" s="487"/>
      <c r="CV4" s="487"/>
      <c r="CW4" s="487"/>
      <c r="CX4" s="487"/>
      <c r="CY4" s="487"/>
      <c r="CZ4" s="487"/>
      <c r="DA4" s="487"/>
      <c r="DB4" s="487"/>
      <c r="DC4" s="487"/>
      <c r="DD4" s="487"/>
      <c r="DE4" s="487"/>
      <c r="DF4" s="487"/>
      <c r="DG4" s="487"/>
      <c r="DH4" s="487"/>
      <c r="DI4" s="487"/>
      <c r="DJ4" s="487"/>
      <c r="DK4" s="487"/>
      <c r="DL4" s="487"/>
      <c r="DM4" s="487"/>
      <c r="DN4" s="487"/>
      <c r="DO4" s="487"/>
      <c r="DP4" s="487"/>
      <c r="DQ4" s="487"/>
      <c r="DR4" s="487"/>
      <c r="DS4" s="487"/>
      <c r="DT4" s="487"/>
      <c r="DU4" s="487"/>
      <c r="DV4" s="487"/>
      <c r="DW4" s="487"/>
      <c r="DX4" s="487"/>
      <c r="DY4" s="487"/>
      <c r="DZ4" s="487"/>
      <c r="EA4" s="487"/>
      <c r="EB4" s="487"/>
      <c r="EC4" s="487"/>
      <c r="ED4" s="487"/>
      <c r="EE4" s="487"/>
      <c r="EF4" s="487"/>
      <c r="EG4" s="487"/>
      <c r="EH4" s="487"/>
      <c r="EI4" s="487"/>
      <c r="EJ4" s="487"/>
      <c r="EK4" s="487"/>
      <c r="EL4" s="487"/>
      <c r="EM4" s="487"/>
      <c r="EN4" s="487"/>
      <c r="EO4" s="487"/>
      <c r="EP4" s="487"/>
      <c r="EQ4" s="487"/>
      <c r="ER4" s="487"/>
      <c r="ES4" s="487"/>
      <c r="ET4" s="487"/>
      <c r="EU4" s="487"/>
      <c r="EV4" s="487"/>
      <c r="EW4" s="487"/>
      <c r="EX4" s="487"/>
      <c r="EY4" s="487"/>
      <c r="EZ4" s="487"/>
      <c r="FA4" s="487"/>
      <c r="FB4" s="487"/>
      <c r="FC4" s="487"/>
      <c r="FD4" s="487"/>
      <c r="FE4" s="487"/>
      <c r="FF4" s="487"/>
      <c r="FG4" s="487"/>
      <c r="FH4" s="487"/>
      <c r="FI4" s="487"/>
      <c r="FJ4" s="487"/>
      <c r="FK4" s="487"/>
      <c r="FL4" s="487"/>
      <c r="FM4" s="487"/>
      <c r="FN4" s="487"/>
      <c r="FO4" s="487"/>
      <c r="FP4" s="487"/>
      <c r="FQ4" s="487"/>
      <c r="FR4" s="487"/>
      <c r="FS4" s="487"/>
      <c r="FT4" s="487"/>
      <c r="FU4" s="487"/>
      <c r="FV4" s="487"/>
      <c r="FW4" s="487"/>
      <c r="FX4" s="487"/>
      <c r="FY4" s="487"/>
      <c r="FZ4" s="487"/>
      <c r="GA4" s="487"/>
      <c r="GB4" s="487"/>
      <c r="GC4" s="487"/>
      <c r="GD4" s="487"/>
      <c r="GE4" s="487"/>
      <c r="GF4" s="487"/>
      <c r="GG4" s="487"/>
      <c r="GH4" s="487"/>
      <c r="GI4" s="487"/>
      <c r="GJ4" s="487"/>
      <c r="GK4" s="487"/>
      <c r="GL4" s="487"/>
      <c r="GM4" s="487"/>
      <c r="GN4" s="487"/>
      <c r="GO4" s="487"/>
      <c r="GP4" s="487"/>
      <c r="GQ4" s="487"/>
      <c r="GR4" s="487"/>
      <c r="GS4" s="487"/>
      <c r="GT4" s="487"/>
      <c r="GU4" s="487"/>
      <c r="GV4" s="487"/>
      <c r="GW4" s="487"/>
      <c r="GX4" s="487"/>
      <c r="GY4" s="487"/>
      <c r="GZ4" s="487"/>
      <c r="HA4" s="487"/>
      <c r="HB4" s="487"/>
      <c r="HC4" s="487"/>
      <c r="HD4" s="487"/>
      <c r="HE4" s="487"/>
      <c r="HF4" s="487"/>
      <c r="HG4" s="487"/>
      <c r="HH4" s="487"/>
      <c r="HI4" s="487"/>
      <c r="HJ4" s="487"/>
      <c r="HK4" s="487"/>
      <c r="HL4" s="487"/>
      <c r="HM4" s="487"/>
      <c r="HN4" s="487"/>
      <c r="HO4" s="487"/>
      <c r="HP4" s="487"/>
      <c r="HQ4" s="487"/>
      <c r="HR4" s="487"/>
      <c r="HS4" s="487"/>
      <c r="HT4" s="487"/>
      <c r="HU4" s="487"/>
      <c r="HV4" s="487"/>
      <c r="HW4" s="487"/>
      <c r="HX4" s="487"/>
      <c r="HY4" s="487"/>
      <c r="HZ4" s="487"/>
      <c r="IA4" s="487"/>
      <c r="IB4" s="487"/>
      <c r="IC4" s="487"/>
      <c r="ID4" s="487"/>
      <c r="IE4" s="487"/>
      <c r="IF4" s="487"/>
      <c r="IG4" s="487"/>
      <c r="IH4" s="487"/>
      <c r="II4" s="487"/>
      <c r="IJ4" s="487"/>
      <c r="IK4" s="487"/>
      <c r="IL4" s="487"/>
      <c r="IM4" s="487"/>
      <c r="IN4" s="487"/>
      <c r="IO4" s="487"/>
      <c r="IP4" s="487"/>
      <c r="IQ4" s="487"/>
      <c r="IR4" s="487"/>
      <c r="IS4" s="487"/>
      <c r="IT4" s="487"/>
      <c r="IU4" s="487"/>
      <c r="IV4" s="487"/>
      <c r="IW4" s="487"/>
      <c r="IX4" s="487"/>
      <c r="IY4" s="487"/>
    </row>
    <row r="5" spans="1:259" ht="13.5" thickBot="1" x14ac:dyDescent="0.25">
      <c r="A5" s="862"/>
      <c r="B5" s="488" t="s">
        <v>21</v>
      </c>
      <c r="C5" s="489" t="s">
        <v>106</v>
      </c>
      <c r="D5" s="490" t="s">
        <v>23</v>
      </c>
      <c r="E5" s="491" t="s">
        <v>50</v>
      </c>
      <c r="F5" s="865"/>
      <c r="G5" s="492" t="s">
        <v>35</v>
      </c>
      <c r="H5" s="493" t="s">
        <v>36</v>
      </c>
      <c r="I5" s="493" t="s">
        <v>37</v>
      </c>
      <c r="J5" s="494" t="s">
        <v>38</v>
      </c>
      <c r="K5" s="495" t="s">
        <v>50</v>
      </c>
      <c r="L5" s="865"/>
      <c r="M5" s="496" t="s">
        <v>72</v>
      </c>
      <c r="N5" s="497" t="s">
        <v>73</v>
      </c>
      <c r="O5" s="498" t="s">
        <v>74</v>
      </c>
      <c r="P5" s="499" t="s">
        <v>75</v>
      </c>
      <c r="Q5" s="500" t="s">
        <v>72</v>
      </c>
      <c r="R5" s="501" t="s">
        <v>73</v>
      </c>
      <c r="S5" s="502" t="s">
        <v>74</v>
      </c>
      <c r="T5" s="496" t="s">
        <v>75</v>
      </c>
      <c r="U5" s="498" t="s">
        <v>76</v>
      </c>
      <c r="V5" s="500" t="s">
        <v>75</v>
      </c>
      <c r="W5" s="498" t="s">
        <v>76</v>
      </c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7"/>
      <c r="AT5" s="487"/>
      <c r="AU5" s="487"/>
      <c r="AV5" s="487"/>
      <c r="AW5" s="487"/>
      <c r="AX5" s="487"/>
      <c r="AY5" s="487"/>
      <c r="AZ5" s="487"/>
      <c r="BA5" s="487"/>
      <c r="BB5" s="487"/>
      <c r="BC5" s="487"/>
      <c r="BD5" s="487"/>
      <c r="BE5" s="487"/>
      <c r="BF5" s="487"/>
      <c r="BG5" s="487"/>
      <c r="BH5" s="487"/>
      <c r="BI5" s="487"/>
      <c r="BJ5" s="487"/>
      <c r="BK5" s="487"/>
      <c r="BL5" s="487"/>
      <c r="BM5" s="487"/>
      <c r="BN5" s="487"/>
      <c r="BO5" s="487"/>
      <c r="BP5" s="487"/>
      <c r="BQ5" s="487"/>
      <c r="BR5" s="487"/>
      <c r="BS5" s="487"/>
      <c r="BT5" s="487"/>
      <c r="BU5" s="487"/>
      <c r="BV5" s="487"/>
      <c r="BW5" s="487"/>
      <c r="BX5" s="487"/>
      <c r="BY5" s="487"/>
      <c r="BZ5" s="487"/>
      <c r="CA5" s="487"/>
      <c r="CB5" s="487"/>
      <c r="CC5" s="487"/>
      <c r="CD5" s="487"/>
      <c r="CE5" s="487"/>
      <c r="CF5" s="487"/>
      <c r="CG5" s="487"/>
      <c r="CH5" s="487"/>
      <c r="CI5" s="487"/>
      <c r="CJ5" s="487"/>
      <c r="CK5" s="487"/>
      <c r="CL5" s="487"/>
      <c r="CM5" s="487"/>
      <c r="CN5" s="487"/>
      <c r="CO5" s="487"/>
      <c r="CP5" s="487"/>
      <c r="CQ5" s="487"/>
      <c r="CR5" s="487"/>
      <c r="CS5" s="487"/>
      <c r="CT5" s="487"/>
      <c r="CU5" s="487"/>
      <c r="CV5" s="487"/>
      <c r="CW5" s="487"/>
      <c r="CX5" s="487"/>
      <c r="CY5" s="487"/>
      <c r="CZ5" s="487"/>
      <c r="DA5" s="487"/>
      <c r="DB5" s="487"/>
      <c r="DC5" s="487"/>
      <c r="DD5" s="487"/>
      <c r="DE5" s="487"/>
      <c r="DF5" s="487"/>
      <c r="DG5" s="487"/>
      <c r="DH5" s="487"/>
      <c r="DI5" s="487"/>
      <c r="DJ5" s="487"/>
      <c r="DK5" s="487"/>
      <c r="DL5" s="487"/>
      <c r="DM5" s="487"/>
      <c r="DN5" s="487"/>
      <c r="DO5" s="487"/>
      <c r="DP5" s="487"/>
      <c r="DQ5" s="487"/>
      <c r="DR5" s="487"/>
      <c r="DS5" s="487"/>
      <c r="DT5" s="487"/>
      <c r="DU5" s="487"/>
      <c r="DV5" s="487"/>
      <c r="DW5" s="487"/>
      <c r="DX5" s="487"/>
      <c r="DY5" s="487"/>
      <c r="DZ5" s="487"/>
      <c r="EA5" s="487"/>
      <c r="EB5" s="487"/>
      <c r="EC5" s="487"/>
      <c r="ED5" s="487"/>
      <c r="EE5" s="487"/>
      <c r="EF5" s="487"/>
      <c r="EG5" s="487"/>
      <c r="EH5" s="487"/>
      <c r="EI5" s="487"/>
      <c r="EJ5" s="487"/>
      <c r="EK5" s="487"/>
      <c r="EL5" s="487"/>
      <c r="EM5" s="487"/>
      <c r="EN5" s="487"/>
      <c r="EO5" s="487"/>
      <c r="EP5" s="487"/>
      <c r="EQ5" s="487"/>
      <c r="ER5" s="487"/>
      <c r="ES5" s="487"/>
      <c r="ET5" s="487"/>
      <c r="EU5" s="487"/>
      <c r="EV5" s="487"/>
      <c r="EW5" s="487"/>
      <c r="EX5" s="487"/>
      <c r="EY5" s="487"/>
      <c r="EZ5" s="487"/>
      <c r="FA5" s="487"/>
      <c r="FB5" s="487"/>
      <c r="FC5" s="487"/>
      <c r="FD5" s="487"/>
      <c r="FE5" s="487"/>
      <c r="FF5" s="487"/>
      <c r="FG5" s="487"/>
      <c r="FH5" s="487"/>
      <c r="FI5" s="487"/>
      <c r="FJ5" s="487"/>
      <c r="FK5" s="487"/>
      <c r="FL5" s="487"/>
      <c r="FM5" s="487"/>
      <c r="FN5" s="487"/>
      <c r="FO5" s="487"/>
      <c r="FP5" s="487"/>
      <c r="FQ5" s="487"/>
      <c r="FR5" s="487"/>
      <c r="FS5" s="487"/>
      <c r="FT5" s="487"/>
      <c r="FU5" s="487"/>
      <c r="FV5" s="487"/>
      <c r="FW5" s="487"/>
      <c r="FX5" s="487"/>
      <c r="FY5" s="487"/>
      <c r="FZ5" s="487"/>
      <c r="GA5" s="487"/>
      <c r="GB5" s="487"/>
      <c r="GC5" s="487"/>
      <c r="GD5" s="487"/>
      <c r="GE5" s="487"/>
      <c r="GF5" s="487"/>
      <c r="GG5" s="487"/>
      <c r="GH5" s="487"/>
      <c r="GI5" s="487"/>
      <c r="GJ5" s="487"/>
      <c r="GK5" s="487"/>
      <c r="GL5" s="487"/>
      <c r="GM5" s="487"/>
      <c r="GN5" s="487"/>
      <c r="GO5" s="487"/>
      <c r="GP5" s="487"/>
      <c r="GQ5" s="487"/>
      <c r="GR5" s="487"/>
      <c r="GS5" s="487"/>
      <c r="GT5" s="487"/>
      <c r="GU5" s="487"/>
      <c r="GV5" s="487"/>
      <c r="GW5" s="487"/>
      <c r="GX5" s="487"/>
      <c r="GY5" s="487"/>
      <c r="GZ5" s="487"/>
      <c r="HA5" s="487"/>
      <c r="HB5" s="487"/>
      <c r="HC5" s="487"/>
      <c r="HD5" s="487"/>
      <c r="HE5" s="487"/>
      <c r="HF5" s="487"/>
      <c r="HG5" s="487"/>
      <c r="HH5" s="487"/>
      <c r="HI5" s="487"/>
      <c r="HJ5" s="487"/>
      <c r="HK5" s="487"/>
      <c r="HL5" s="487"/>
      <c r="HM5" s="487"/>
      <c r="HN5" s="487"/>
      <c r="HO5" s="487"/>
      <c r="HP5" s="487"/>
      <c r="HQ5" s="487"/>
      <c r="HR5" s="487"/>
      <c r="HS5" s="487"/>
      <c r="HT5" s="487"/>
      <c r="HU5" s="487"/>
      <c r="HV5" s="487"/>
      <c r="HW5" s="487"/>
      <c r="HX5" s="487"/>
      <c r="HY5" s="487"/>
      <c r="HZ5" s="487"/>
      <c r="IA5" s="487"/>
      <c r="IB5" s="487"/>
      <c r="IC5" s="487"/>
      <c r="ID5" s="487"/>
      <c r="IE5" s="487"/>
      <c r="IF5" s="487"/>
      <c r="IG5" s="487"/>
      <c r="IH5" s="487"/>
      <c r="II5" s="487"/>
      <c r="IJ5" s="487"/>
      <c r="IK5" s="487"/>
      <c r="IL5" s="487"/>
      <c r="IM5" s="487"/>
      <c r="IN5" s="487"/>
      <c r="IO5" s="487"/>
      <c r="IP5" s="487"/>
      <c r="IQ5" s="487"/>
      <c r="IR5" s="487"/>
      <c r="IS5" s="487"/>
      <c r="IT5" s="487"/>
      <c r="IU5" s="487"/>
      <c r="IV5" s="487"/>
      <c r="IW5" s="487"/>
      <c r="IX5" s="487"/>
    </row>
    <row r="6" spans="1:259" ht="21" customHeight="1" x14ac:dyDescent="0.2">
      <c r="A6" s="503" t="s">
        <v>51</v>
      </c>
      <c r="B6" s="504">
        <v>0</v>
      </c>
      <c r="C6" s="505">
        <v>0</v>
      </c>
      <c r="D6" s="506">
        <v>0</v>
      </c>
      <c r="E6" s="507">
        <v>0</v>
      </c>
      <c r="F6" s="508">
        <v>0</v>
      </c>
      <c r="G6" s="509">
        <v>2284</v>
      </c>
      <c r="H6" s="510">
        <v>2141</v>
      </c>
      <c r="I6" s="510">
        <v>4963</v>
      </c>
      <c r="J6" s="511">
        <v>2168</v>
      </c>
      <c r="K6" s="512">
        <v>11556</v>
      </c>
      <c r="L6" s="513">
        <v>38</v>
      </c>
      <c r="M6" s="514">
        <v>0</v>
      </c>
      <c r="N6" s="511">
        <v>1233</v>
      </c>
      <c r="O6" s="512">
        <v>1233</v>
      </c>
      <c r="P6" s="515">
        <v>2220</v>
      </c>
      <c r="Q6" s="509">
        <v>0</v>
      </c>
      <c r="R6" s="510">
        <v>3277</v>
      </c>
      <c r="S6" s="516">
        <v>3277</v>
      </c>
      <c r="T6" s="514">
        <v>1200</v>
      </c>
      <c r="U6" s="517">
        <v>142</v>
      </c>
      <c r="V6" s="518">
        <v>6500</v>
      </c>
      <c r="W6" s="517">
        <v>4391</v>
      </c>
    </row>
    <row r="7" spans="1:259" ht="21" customHeight="1" x14ac:dyDescent="0.2">
      <c r="A7" s="503" t="s">
        <v>52</v>
      </c>
      <c r="B7" s="519">
        <v>0</v>
      </c>
      <c r="C7" s="520">
        <v>0</v>
      </c>
      <c r="D7" s="515">
        <v>0</v>
      </c>
      <c r="E7" s="516">
        <v>0</v>
      </c>
      <c r="F7" s="513">
        <v>0</v>
      </c>
      <c r="G7" s="509">
        <v>922</v>
      </c>
      <c r="H7" s="510">
        <v>720</v>
      </c>
      <c r="I7" s="510">
        <v>2931</v>
      </c>
      <c r="J7" s="511">
        <v>1491</v>
      </c>
      <c r="K7" s="512">
        <v>6064</v>
      </c>
      <c r="L7" s="513">
        <v>20</v>
      </c>
      <c r="M7" s="514">
        <v>149</v>
      </c>
      <c r="N7" s="511">
        <v>11222</v>
      </c>
      <c r="O7" s="512">
        <v>11371</v>
      </c>
      <c r="P7" s="515">
        <v>24405</v>
      </c>
      <c r="Q7" s="509">
        <v>0</v>
      </c>
      <c r="R7" s="510">
        <v>28635</v>
      </c>
      <c r="S7" s="516">
        <v>28635</v>
      </c>
      <c r="T7" s="514">
        <v>200</v>
      </c>
      <c r="U7" s="517">
        <v>125</v>
      </c>
      <c r="V7" s="510">
        <v>0</v>
      </c>
      <c r="W7" s="517">
        <v>0</v>
      </c>
    </row>
    <row r="8" spans="1:259" ht="21" customHeight="1" x14ac:dyDescent="0.2">
      <c r="A8" s="503" t="s">
        <v>53</v>
      </c>
      <c r="B8" s="519">
        <v>0</v>
      </c>
      <c r="C8" s="520">
        <v>0</v>
      </c>
      <c r="D8" s="515">
        <v>0</v>
      </c>
      <c r="E8" s="516">
        <v>0</v>
      </c>
      <c r="F8" s="513">
        <v>0</v>
      </c>
      <c r="G8" s="509">
        <v>147</v>
      </c>
      <c r="H8" s="510">
        <v>142</v>
      </c>
      <c r="I8" s="510">
        <v>309</v>
      </c>
      <c r="J8" s="511">
        <v>39</v>
      </c>
      <c r="K8" s="512">
        <v>637</v>
      </c>
      <c r="L8" s="513">
        <v>30</v>
      </c>
      <c r="M8" s="514">
        <v>13765</v>
      </c>
      <c r="N8" s="511">
        <v>24823</v>
      </c>
      <c r="O8" s="512">
        <v>38588</v>
      </c>
      <c r="P8" s="515">
        <v>90493</v>
      </c>
      <c r="Q8" s="509">
        <v>0</v>
      </c>
      <c r="R8" s="510">
        <v>80491</v>
      </c>
      <c r="S8" s="516">
        <v>80491</v>
      </c>
      <c r="T8" s="514">
        <v>0</v>
      </c>
      <c r="U8" s="517">
        <v>0</v>
      </c>
      <c r="V8" s="510">
        <v>9860</v>
      </c>
      <c r="W8" s="517">
        <v>5289</v>
      </c>
    </row>
    <row r="9" spans="1:259" ht="21" customHeight="1" x14ac:dyDescent="0.2">
      <c r="A9" s="503" t="s">
        <v>54</v>
      </c>
      <c r="B9" s="519">
        <v>0</v>
      </c>
      <c r="C9" s="520">
        <v>0</v>
      </c>
      <c r="D9" s="515">
        <v>0</v>
      </c>
      <c r="E9" s="516">
        <v>0</v>
      </c>
      <c r="F9" s="513">
        <v>0</v>
      </c>
      <c r="G9" s="509">
        <v>1086</v>
      </c>
      <c r="H9" s="510">
        <v>517</v>
      </c>
      <c r="I9" s="510">
        <v>2081</v>
      </c>
      <c r="J9" s="511">
        <v>777</v>
      </c>
      <c r="K9" s="512">
        <v>4461</v>
      </c>
      <c r="L9" s="513">
        <v>41</v>
      </c>
      <c r="M9" s="514">
        <v>62</v>
      </c>
      <c r="N9" s="511">
        <v>3790</v>
      </c>
      <c r="O9" s="512">
        <v>3852</v>
      </c>
      <c r="P9" s="515">
        <v>5395</v>
      </c>
      <c r="Q9" s="509">
        <v>0</v>
      </c>
      <c r="R9" s="510">
        <v>10375</v>
      </c>
      <c r="S9" s="516">
        <v>10375</v>
      </c>
      <c r="T9" s="514">
        <v>0</v>
      </c>
      <c r="U9" s="517">
        <v>0</v>
      </c>
      <c r="V9" s="510">
        <v>2400</v>
      </c>
      <c r="W9" s="517">
        <v>1334</v>
      </c>
    </row>
    <row r="10" spans="1:259" ht="21" customHeight="1" x14ac:dyDescent="0.2">
      <c r="A10" s="503" t="s">
        <v>118</v>
      </c>
      <c r="B10" s="519">
        <v>0</v>
      </c>
      <c r="C10" s="520">
        <v>0</v>
      </c>
      <c r="D10" s="515">
        <v>0</v>
      </c>
      <c r="E10" s="516">
        <v>0</v>
      </c>
      <c r="F10" s="513">
        <v>0</v>
      </c>
      <c r="G10" s="509">
        <v>190</v>
      </c>
      <c r="H10" s="510">
        <v>167</v>
      </c>
      <c r="I10" s="510">
        <v>498</v>
      </c>
      <c r="J10" s="511">
        <v>169</v>
      </c>
      <c r="K10" s="512">
        <v>1024</v>
      </c>
      <c r="L10" s="513">
        <v>3</v>
      </c>
      <c r="M10" s="514">
        <v>8988</v>
      </c>
      <c r="N10" s="511">
        <v>17944</v>
      </c>
      <c r="O10" s="512">
        <v>26932</v>
      </c>
      <c r="P10" s="515">
        <v>41358</v>
      </c>
      <c r="Q10" s="509">
        <v>0</v>
      </c>
      <c r="R10" s="510">
        <v>35655</v>
      </c>
      <c r="S10" s="516">
        <v>35655</v>
      </c>
      <c r="T10" s="514">
        <v>1600</v>
      </c>
      <c r="U10" s="517">
        <v>371</v>
      </c>
      <c r="V10" s="510">
        <v>15120</v>
      </c>
      <c r="W10" s="517">
        <v>8274</v>
      </c>
    </row>
    <row r="11" spans="1:259" ht="21" customHeight="1" x14ac:dyDescent="0.2">
      <c r="A11" s="503" t="s">
        <v>56</v>
      </c>
      <c r="B11" s="519">
        <v>6</v>
      </c>
      <c r="C11" s="520">
        <v>1</v>
      </c>
      <c r="D11" s="515">
        <v>2</v>
      </c>
      <c r="E11" s="516">
        <v>9</v>
      </c>
      <c r="F11" s="513">
        <v>4</v>
      </c>
      <c r="G11" s="509">
        <v>1087</v>
      </c>
      <c r="H11" s="510">
        <v>718</v>
      </c>
      <c r="I11" s="510">
        <v>2482</v>
      </c>
      <c r="J11" s="511">
        <v>1021</v>
      </c>
      <c r="K11" s="512">
        <v>5308</v>
      </c>
      <c r="L11" s="521">
        <v>25</v>
      </c>
      <c r="M11" s="522">
        <v>0</v>
      </c>
      <c r="N11" s="523">
        <v>3593</v>
      </c>
      <c r="O11" s="524">
        <v>3593</v>
      </c>
      <c r="P11" s="515">
        <v>28032</v>
      </c>
      <c r="Q11" s="525">
        <v>0</v>
      </c>
      <c r="R11" s="523">
        <v>23101</v>
      </c>
      <c r="S11" s="516">
        <v>23101</v>
      </c>
      <c r="T11" s="514">
        <v>2200</v>
      </c>
      <c r="U11" s="526">
        <v>614</v>
      </c>
      <c r="V11" s="510">
        <v>0</v>
      </c>
      <c r="W11" s="526">
        <v>0</v>
      </c>
    </row>
    <row r="12" spans="1:259" ht="21" customHeight="1" x14ac:dyDescent="0.2">
      <c r="A12" s="503" t="s">
        <v>57</v>
      </c>
      <c r="B12" s="519">
        <v>0</v>
      </c>
      <c r="C12" s="520">
        <v>0</v>
      </c>
      <c r="D12" s="515">
        <v>0</v>
      </c>
      <c r="E12" s="516">
        <v>0</v>
      </c>
      <c r="F12" s="513">
        <v>0</v>
      </c>
      <c r="G12" s="509">
        <v>1289</v>
      </c>
      <c r="H12" s="510">
        <v>1219</v>
      </c>
      <c r="I12" s="510">
        <v>3949</v>
      </c>
      <c r="J12" s="511">
        <v>2161</v>
      </c>
      <c r="K12" s="512">
        <v>8618</v>
      </c>
      <c r="L12" s="513">
        <v>24</v>
      </c>
      <c r="M12" s="514">
        <v>95</v>
      </c>
      <c r="N12" s="511">
        <v>6268</v>
      </c>
      <c r="O12" s="512">
        <v>6363</v>
      </c>
      <c r="P12" s="515">
        <v>36360</v>
      </c>
      <c r="Q12" s="509">
        <v>0</v>
      </c>
      <c r="R12" s="510">
        <v>29746</v>
      </c>
      <c r="S12" s="516">
        <v>29746</v>
      </c>
      <c r="T12" s="514">
        <v>4700</v>
      </c>
      <c r="U12" s="517">
        <v>1674</v>
      </c>
      <c r="V12" s="510">
        <v>2000</v>
      </c>
      <c r="W12" s="517">
        <v>929</v>
      </c>
    </row>
    <row r="13" spans="1:259" ht="21" customHeight="1" x14ac:dyDescent="0.2">
      <c r="A13" s="503" t="s">
        <v>58</v>
      </c>
      <c r="B13" s="519">
        <v>0</v>
      </c>
      <c r="C13" s="520">
        <v>0</v>
      </c>
      <c r="D13" s="515">
        <v>0</v>
      </c>
      <c r="E13" s="516">
        <v>0</v>
      </c>
      <c r="F13" s="513">
        <v>0</v>
      </c>
      <c r="G13" s="509">
        <v>307</v>
      </c>
      <c r="H13" s="510">
        <v>208</v>
      </c>
      <c r="I13" s="510">
        <v>422</v>
      </c>
      <c r="J13" s="511">
        <v>78</v>
      </c>
      <c r="K13" s="512">
        <v>1015</v>
      </c>
      <c r="L13" s="513">
        <v>42</v>
      </c>
      <c r="M13" s="514">
        <v>4675</v>
      </c>
      <c r="N13" s="511">
        <v>22401</v>
      </c>
      <c r="O13" s="512">
        <v>27076</v>
      </c>
      <c r="P13" s="515">
        <v>23739</v>
      </c>
      <c r="Q13" s="509">
        <v>0</v>
      </c>
      <c r="R13" s="510">
        <v>27806</v>
      </c>
      <c r="S13" s="516">
        <v>27806</v>
      </c>
      <c r="T13" s="514">
        <v>0</v>
      </c>
      <c r="U13" s="517">
        <v>0</v>
      </c>
      <c r="V13" s="510">
        <v>0</v>
      </c>
      <c r="W13" s="517">
        <v>3375</v>
      </c>
      <c r="X13" s="467"/>
    </row>
    <row r="14" spans="1:259" ht="21" customHeight="1" x14ac:dyDescent="0.2">
      <c r="A14" s="503" t="s">
        <v>59</v>
      </c>
      <c r="B14" s="519">
        <v>0</v>
      </c>
      <c r="C14" s="520">
        <v>0</v>
      </c>
      <c r="D14" s="515">
        <v>0</v>
      </c>
      <c r="E14" s="516">
        <v>0</v>
      </c>
      <c r="F14" s="513">
        <v>0</v>
      </c>
      <c r="G14" s="509">
        <v>684</v>
      </c>
      <c r="H14" s="510">
        <v>351</v>
      </c>
      <c r="I14" s="510">
        <v>1493</v>
      </c>
      <c r="J14" s="511">
        <v>390</v>
      </c>
      <c r="K14" s="512">
        <v>2918</v>
      </c>
      <c r="L14" s="513">
        <v>40</v>
      </c>
      <c r="M14" s="514">
        <v>245</v>
      </c>
      <c r="N14" s="511">
        <v>4426</v>
      </c>
      <c r="O14" s="512">
        <v>4671</v>
      </c>
      <c r="P14" s="515">
        <v>17310</v>
      </c>
      <c r="Q14" s="509">
        <v>0</v>
      </c>
      <c r="R14" s="510">
        <v>15666</v>
      </c>
      <c r="S14" s="516">
        <v>15666</v>
      </c>
      <c r="T14" s="514">
        <v>0</v>
      </c>
      <c r="U14" s="517">
        <v>0</v>
      </c>
      <c r="V14" s="510">
        <v>3200</v>
      </c>
      <c r="W14" s="517">
        <v>1904</v>
      </c>
    </row>
    <row r="15" spans="1:259" ht="21" customHeight="1" x14ac:dyDescent="0.2">
      <c r="A15" s="503" t="s">
        <v>60</v>
      </c>
      <c r="B15" s="519">
        <v>0</v>
      </c>
      <c r="C15" s="520">
        <v>0</v>
      </c>
      <c r="D15" s="515">
        <v>0</v>
      </c>
      <c r="E15" s="516">
        <v>0</v>
      </c>
      <c r="F15" s="513">
        <v>0</v>
      </c>
      <c r="G15" s="509">
        <v>1544</v>
      </c>
      <c r="H15" s="510">
        <v>820</v>
      </c>
      <c r="I15" s="510">
        <v>2890</v>
      </c>
      <c r="J15" s="511">
        <v>783</v>
      </c>
      <c r="K15" s="512">
        <v>6037</v>
      </c>
      <c r="L15" s="513">
        <v>214</v>
      </c>
      <c r="M15" s="514">
        <v>0</v>
      </c>
      <c r="N15" s="511">
        <v>720</v>
      </c>
      <c r="O15" s="512">
        <v>720</v>
      </c>
      <c r="P15" s="515">
        <v>14296</v>
      </c>
      <c r="Q15" s="509">
        <v>0</v>
      </c>
      <c r="R15" s="510">
        <v>13668</v>
      </c>
      <c r="S15" s="516">
        <v>13668</v>
      </c>
      <c r="T15" s="514">
        <v>910</v>
      </c>
      <c r="U15" s="517">
        <v>287</v>
      </c>
      <c r="V15" s="510">
        <v>8847</v>
      </c>
      <c r="W15" s="517">
        <v>6508</v>
      </c>
    </row>
    <row r="16" spans="1:259" ht="21" customHeight="1" x14ac:dyDescent="0.2">
      <c r="A16" s="503" t="s">
        <v>61</v>
      </c>
      <c r="B16" s="519">
        <v>0</v>
      </c>
      <c r="C16" s="520">
        <v>0</v>
      </c>
      <c r="D16" s="515">
        <v>0</v>
      </c>
      <c r="E16" s="516">
        <v>0</v>
      </c>
      <c r="F16" s="513">
        <v>0</v>
      </c>
      <c r="G16" s="509">
        <v>1435</v>
      </c>
      <c r="H16" s="510">
        <v>867</v>
      </c>
      <c r="I16" s="510">
        <v>3306</v>
      </c>
      <c r="J16" s="511">
        <v>1578</v>
      </c>
      <c r="K16" s="512">
        <v>7186</v>
      </c>
      <c r="L16" s="513">
        <v>52</v>
      </c>
      <c r="M16" s="514">
        <v>0</v>
      </c>
      <c r="N16" s="511">
        <v>243</v>
      </c>
      <c r="O16" s="512">
        <v>243</v>
      </c>
      <c r="P16" s="515">
        <v>2620</v>
      </c>
      <c r="Q16" s="509">
        <v>0</v>
      </c>
      <c r="R16" s="510">
        <v>1932</v>
      </c>
      <c r="S16" s="516">
        <v>1932</v>
      </c>
      <c r="T16" s="514">
        <v>0</v>
      </c>
      <c r="U16" s="517">
        <v>0</v>
      </c>
      <c r="V16" s="527">
        <v>0</v>
      </c>
      <c r="W16" s="528">
        <v>0</v>
      </c>
    </row>
    <row r="17" spans="1:258" ht="21" customHeight="1" x14ac:dyDescent="0.2">
      <c r="A17" s="503" t="s">
        <v>62</v>
      </c>
      <c r="B17" s="519">
        <v>0</v>
      </c>
      <c r="C17" s="520">
        <v>0</v>
      </c>
      <c r="D17" s="515">
        <v>0</v>
      </c>
      <c r="E17" s="516">
        <v>0</v>
      </c>
      <c r="F17" s="513">
        <v>0</v>
      </c>
      <c r="G17" s="509">
        <v>1704</v>
      </c>
      <c r="H17" s="510">
        <v>1326</v>
      </c>
      <c r="I17" s="510">
        <v>3962</v>
      </c>
      <c r="J17" s="511">
        <v>1733</v>
      </c>
      <c r="K17" s="512">
        <v>8725</v>
      </c>
      <c r="L17" s="513">
        <v>467</v>
      </c>
      <c r="M17" s="514">
        <v>75</v>
      </c>
      <c r="N17" s="511">
        <v>6735</v>
      </c>
      <c r="O17" s="512">
        <v>6810</v>
      </c>
      <c r="P17" s="515">
        <v>29834</v>
      </c>
      <c r="Q17" s="509">
        <v>0</v>
      </c>
      <c r="R17" s="510">
        <v>29247</v>
      </c>
      <c r="S17" s="516">
        <v>29247</v>
      </c>
      <c r="T17" s="514">
        <v>2100</v>
      </c>
      <c r="U17" s="517">
        <v>989</v>
      </c>
      <c r="V17" s="509">
        <v>3150</v>
      </c>
      <c r="W17" s="517">
        <v>2679</v>
      </c>
    </row>
    <row r="18" spans="1:258" ht="21" customHeight="1" x14ac:dyDescent="0.2">
      <c r="A18" s="503" t="s">
        <v>63</v>
      </c>
      <c r="B18" s="519">
        <v>0</v>
      </c>
      <c r="C18" s="520">
        <v>0</v>
      </c>
      <c r="D18" s="515">
        <v>0</v>
      </c>
      <c r="E18" s="516">
        <v>0</v>
      </c>
      <c r="F18" s="513">
        <v>0</v>
      </c>
      <c r="G18" s="509">
        <v>2675</v>
      </c>
      <c r="H18" s="510">
        <v>2760</v>
      </c>
      <c r="I18" s="510">
        <v>5444</v>
      </c>
      <c r="J18" s="511">
        <v>1526</v>
      </c>
      <c r="K18" s="512">
        <v>12405</v>
      </c>
      <c r="L18" s="513">
        <v>104</v>
      </c>
      <c r="M18" s="514">
        <v>0</v>
      </c>
      <c r="N18" s="511">
        <v>1022</v>
      </c>
      <c r="O18" s="512">
        <v>1022</v>
      </c>
      <c r="P18" s="515">
        <v>6220</v>
      </c>
      <c r="Q18" s="509">
        <v>0</v>
      </c>
      <c r="R18" s="510">
        <v>6347</v>
      </c>
      <c r="S18" s="516">
        <v>6347</v>
      </c>
      <c r="T18" s="514">
        <v>0</v>
      </c>
      <c r="U18" s="517">
        <v>0</v>
      </c>
      <c r="V18" s="509">
        <v>5500</v>
      </c>
      <c r="W18" s="517">
        <v>2267</v>
      </c>
    </row>
    <row r="19" spans="1:258" ht="21" customHeight="1" x14ac:dyDescent="0.2">
      <c r="A19" s="503" t="s">
        <v>64</v>
      </c>
      <c r="B19" s="519">
        <v>0</v>
      </c>
      <c r="C19" s="520">
        <v>0</v>
      </c>
      <c r="D19" s="515">
        <v>0</v>
      </c>
      <c r="E19" s="516">
        <v>0</v>
      </c>
      <c r="F19" s="513">
        <v>0</v>
      </c>
      <c r="G19" s="509">
        <v>954</v>
      </c>
      <c r="H19" s="510">
        <v>628</v>
      </c>
      <c r="I19" s="510">
        <v>1346</v>
      </c>
      <c r="J19" s="511">
        <v>298</v>
      </c>
      <c r="K19" s="512">
        <v>3226</v>
      </c>
      <c r="L19" s="513">
        <v>27</v>
      </c>
      <c r="M19" s="514">
        <v>0</v>
      </c>
      <c r="N19" s="511">
        <v>8801</v>
      </c>
      <c r="O19" s="512">
        <v>8801</v>
      </c>
      <c r="P19" s="515">
        <v>28415</v>
      </c>
      <c r="Q19" s="509">
        <v>0</v>
      </c>
      <c r="R19" s="510">
        <v>30815</v>
      </c>
      <c r="S19" s="516">
        <v>30815</v>
      </c>
      <c r="T19" s="514">
        <v>0</v>
      </c>
      <c r="U19" s="517">
        <v>0</v>
      </c>
      <c r="V19" s="509">
        <v>10503</v>
      </c>
      <c r="W19" s="517">
        <v>6692</v>
      </c>
    </row>
    <row r="20" spans="1:258" ht="21" customHeight="1" x14ac:dyDescent="0.2">
      <c r="A20" s="503" t="s">
        <v>65</v>
      </c>
      <c r="B20" s="519">
        <v>0</v>
      </c>
      <c r="C20" s="520">
        <v>0</v>
      </c>
      <c r="D20" s="515">
        <v>0</v>
      </c>
      <c r="E20" s="516">
        <v>0</v>
      </c>
      <c r="F20" s="513">
        <v>0</v>
      </c>
      <c r="G20" s="509">
        <v>186</v>
      </c>
      <c r="H20" s="510">
        <v>158</v>
      </c>
      <c r="I20" s="510">
        <v>353</v>
      </c>
      <c r="J20" s="511">
        <v>62</v>
      </c>
      <c r="K20" s="512">
        <v>759</v>
      </c>
      <c r="L20" s="513">
        <v>1</v>
      </c>
      <c r="M20" s="514">
        <v>1449</v>
      </c>
      <c r="N20" s="511">
        <v>10380</v>
      </c>
      <c r="O20" s="512">
        <v>11829</v>
      </c>
      <c r="P20" s="515">
        <v>44768</v>
      </c>
      <c r="Q20" s="509">
        <v>0</v>
      </c>
      <c r="R20" s="510">
        <v>37754</v>
      </c>
      <c r="S20" s="516">
        <v>37754</v>
      </c>
      <c r="T20" s="514">
        <v>1000</v>
      </c>
      <c r="U20" s="517">
        <v>186</v>
      </c>
      <c r="V20" s="509">
        <v>5845</v>
      </c>
      <c r="W20" s="517">
        <v>4615</v>
      </c>
    </row>
    <row r="21" spans="1:258" ht="21" customHeight="1" x14ac:dyDescent="0.2">
      <c r="A21" s="503" t="s">
        <v>66</v>
      </c>
      <c r="B21" s="519">
        <v>0</v>
      </c>
      <c r="C21" s="520">
        <v>0</v>
      </c>
      <c r="D21" s="515">
        <v>0</v>
      </c>
      <c r="E21" s="516">
        <v>0</v>
      </c>
      <c r="F21" s="513">
        <v>0</v>
      </c>
      <c r="G21" s="509">
        <v>1457</v>
      </c>
      <c r="H21" s="510">
        <v>1361</v>
      </c>
      <c r="I21" s="510">
        <v>3027</v>
      </c>
      <c r="J21" s="511">
        <v>1018</v>
      </c>
      <c r="K21" s="512">
        <v>6863</v>
      </c>
      <c r="L21" s="513">
        <v>41</v>
      </c>
      <c r="M21" s="514">
        <v>0</v>
      </c>
      <c r="N21" s="511">
        <v>1984</v>
      </c>
      <c r="O21" s="512">
        <v>1984</v>
      </c>
      <c r="P21" s="515">
        <v>7214</v>
      </c>
      <c r="Q21" s="509">
        <v>0</v>
      </c>
      <c r="R21" s="510">
        <v>7904</v>
      </c>
      <c r="S21" s="516">
        <v>7904</v>
      </c>
      <c r="T21" s="514">
        <v>0</v>
      </c>
      <c r="U21" s="517">
        <v>0</v>
      </c>
      <c r="V21" s="518">
        <v>1800</v>
      </c>
      <c r="W21" s="530">
        <v>1114</v>
      </c>
    </row>
    <row r="22" spans="1:258" ht="21" customHeight="1" x14ac:dyDescent="0.2">
      <c r="A22" s="503" t="s">
        <v>67</v>
      </c>
      <c r="B22" s="519">
        <v>0</v>
      </c>
      <c r="C22" s="520">
        <v>0</v>
      </c>
      <c r="D22" s="515">
        <v>0</v>
      </c>
      <c r="E22" s="516">
        <v>0</v>
      </c>
      <c r="F22" s="513">
        <v>0</v>
      </c>
      <c r="G22" s="509">
        <v>1427</v>
      </c>
      <c r="H22" s="510">
        <v>1514</v>
      </c>
      <c r="I22" s="510">
        <v>4424</v>
      </c>
      <c r="J22" s="511">
        <v>1459</v>
      </c>
      <c r="K22" s="512">
        <v>8824</v>
      </c>
      <c r="L22" s="513">
        <v>25</v>
      </c>
      <c r="M22" s="514">
        <v>0</v>
      </c>
      <c r="N22" s="511">
        <v>977</v>
      </c>
      <c r="O22" s="512">
        <v>977</v>
      </c>
      <c r="P22" s="515">
        <v>10268</v>
      </c>
      <c r="Q22" s="509">
        <v>0</v>
      </c>
      <c r="R22" s="510">
        <v>7527</v>
      </c>
      <c r="S22" s="516">
        <v>7527</v>
      </c>
      <c r="T22" s="514">
        <v>0</v>
      </c>
      <c r="U22" s="517">
        <v>0</v>
      </c>
      <c r="V22" s="510">
        <v>0</v>
      </c>
      <c r="W22" s="517">
        <v>0</v>
      </c>
    </row>
    <row r="23" spans="1:258" ht="21" customHeight="1" x14ac:dyDescent="0.2">
      <c r="A23" s="503" t="s">
        <v>68</v>
      </c>
      <c r="B23" s="519">
        <v>0</v>
      </c>
      <c r="C23" s="520">
        <v>0</v>
      </c>
      <c r="D23" s="515">
        <v>0</v>
      </c>
      <c r="E23" s="516">
        <v>0</v>
      </c>
      <c r="F23" s="513">
        <v>0</v>
      </c>
      <c r="G23" s="509">
        <v>1956</v>
      </c>
      <c r="H23" s="510">
        <v>2149</v>
      </c>
      <c r="I23" s="510">
        <v>5215</v>
      </c>
      <c r="J23" s="511">
        <v>2831</v>
      </c>
      <c r="K23" s="512">
        <v>12151</v>
      </c>
      <c r="L23" s="513">
        <v>326</v>
      </c>
      <c r="M23" s="514">
        <v>0</v>
      </c>
      <c r="N23" s="511">
        <v>1213</v>
      </c>
      <c r="O23" s="512">
        <v>1213</v>
      </c>
      <c r="P23" s="515">
        <v>6310</v>
      </c>
      <c r="Q23" s="509">
        <v>0</v>
      </c>
      <c r="R23" s="510">
        <v>6728</v>
      </c>
      <c r="S23" s="516">
        <v>6728</v>
      </c>
      <c r="T23" s="514">
        <v>0</v>
      </c>
      <c r="U23" s="517">
        <v>0</v>
      </c>
      <c r="V23" s="510">
        <v>5000</v>
      </c>
      <c r="W23" s="517">
        <v>2759</v>
      </c>
    </row>
    <row r="24" spans="1:258" ht="21" customHeight="1" thickBot="1" x14ac:dyDescent="0.25">
      <c r="A24" s="503" t="s">
        <v>69</v>
      </c>
      <c r="B24" s="531">
        <v>0</v>
      </c>
      <c r="C24" s="532">
        <v>0</v>
      </c>
      <c r="D24" s="533">
        <v>0</v>
      </c>
      <c r="E24" s="534">
        <v>0</v>
      </c>
      <c r="F24" s="535">
        <v>0</v>
      </c>
      <c r="G24" s="536">
        <v>2089</v>
      </c>
      <c r="H24" s="527">
        <v>2181</v>
      </c>
      <c r="I24" s="527">
        <v>4856</v>
      </c>
      <c r="J24" s="537">
        <v>1282</v>
      </c>
      <c r="K24" s="512">
        <v>10408</v>
      </c>
      <c r="L24" s="535">
        <v>27</v>
      </c>
      <c r="M24" s="538">
        <v>0</v>
      </c>
      <c r="N24" s="539">
        <v>163</v>
      </c>
      <c r="O24" s="540">
        <v>163</v>
      </c>
      <c r="P24" s="533">
        <v>7710</v>
      </c>
      <c r="Q24" s="529">
        <v>0</v>
      </c>
      <c r="R24" s="541">
        <v>5314</v>
      </c>
      <c r="S24" s="516">
        <v>5314</v>
      </c>
      <c r="T24" s="538">
        <v>500</v>
      </c>
      <c r="U24" s="517">
        <v>150</v>
      </c>
      <c r="V24" s="527">
        <v>0</v>
      </c>
      <c r="W24" s="517">
        <v>0</v>
      </c>
    </row>
    <row r="25" spans="1:258" ht="21" customHeight="1" thickBot="1" x14ac:dyDescent="0.25">
      <c r="A25" s="542" t="s">
        <v>70</v>
      </c>
      <c r="B25" s="543">
        <v>6</v>
      </c>
      <c r="C25" s="544">
        <v>1</v>
      </c>
      <c r="D25" s="544">
        <v>2</v>
      </c>
      <c r="E25" s="545">
        <v>9</v>
      </c>
      <c r="F25" s="546">
        <v>4</v>
      </c>
      <c r="G25" s="547">
        <v>23423</v>
      </c>
      <c r="H25" s="548">
        <v>19947</v>
      </c>
      <c r="I25" s="548">
        <v>53951</v>
      </c>
      <c r="J25" s="549">
        <v>20864</v>
      </c>
      <c r="K25" s="550">
        <v>118185</v>
      </c>
      <c r="L25" s="551">
        <v>1547</v>
      </c>
      <c r="M25" s="552">
        <v>29503</v>
      </c>
      <c r="N25" s="549">
        <v>127938</v>
      </c>
      <c r="O25" s="553">
        <v>157441</v>
      </c>
      <c r="P25" s="554">
        <v>426967</v>
      </c>
      <c r="Q25" s="547">
        <v>0</v>
      </c>
      <c r="R25" s="548">
        <v>401988</v>
      </c>
      <c r="S25" s="545">
        <v>401988</v>
      </c>
      <c r="T25" s="552">
        <v>14410</v>
      </c>
      <c r="U25" s="553">
        <v>4538</v>
      </c>
      <c r="V25" s="547">
        <v>79725</v>
      </c>
      <c r="W25" s="553">
        <v>52130</v>
      </c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  <c r="AL25" s="487"/>
      <c r="AM25" s="487"/>
      <c r="AN25" s="487"/>
      <c r="AO25" s="487"/>
      <c r="AP25" s="487"/>
      <c r="AQ25" s="487"/>
      <c r="AR25" s="487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7"/>
      <c r="BI25" s="487"/>
      <c r="BJ25" s="487"/>
      <c r="BK25" s="487"/>
      <c r="BL25" s="487"/>
      <c r="BM25" s="487"/>
      <c r="BN25" s="487"/>
      <c r="BO25" s="487"/>
      <c r="BP25" s="487"/>
      <c r="BQ25" s="487"/>
      <c r="BR25" s="487"/>
      <c r="BS25" s="487"/>
      <c r="BT25" s="487"/>
      <c r="BU25" s="487"/>
      <c r="BV25" s="487"/>
      <c r="BW25" s="487"/>
      <c r="BX25" s="487"/>
      <c r="BY25" s="487"/>
      <c r="BZ25" s="487"/>
      <c r="CA25" s="487"/>
      <c r="CB25" s="487"/>
      <c r="CC25" s="487"/>
      <c r="CD25" s="487"/>
      <c r="CE25" s="487"/>
      <c r="CF25" s="487"/>
      <c r="CG25" s="487"/>
      <c r="CH25" s="487"/>
      <c r="CI25" s="487"/>
      <c r="CJ25" s="487"/>
      <c r="CK25" s="487"/>
      <c r="CL25" s="487"/>
      <c r="CM25" s="487"/>
      <c r="CN25" s="487"/>
      <c r="CO25" s="487"/>
      <c r="CP25" s="487"/>
      <c r="CQ25" s="487"/>
      <c r="CR25" s="487"/>
      <c r="CS25" s="487"/>
      <c r="CT25" s="487"/>
      <c r="CU25" s="487"/>
      <c r="CV25" s="487"/>
      <c r="CW25" s="487"/>
      <c r="CX25" s="487"/>
      <c r="CY25" s="487"/>
      <c r="CZ25" s="487"/>
      <c r="DA25" s="487"/>
      <c r="DB25" s="487"/>
      <c r="DC25" s="487"/>
      <c r="DD25" s="487"/>
      <c r="DE25" s="487"/>
      <c r="DF25" s="487"/>
      <c r="DG25" s="487"/>
      <c r="DH25" s="487"/>
      <c r="DI25" s="487"/>
      <c r="DJ25" s="487"/>
      <c r="DK25" s="487"/>
      <c r="DL25" s="487"/>
      <c r="DM25" s="487"/>
      <c r="DN25" s="487"/>
      <c r="DO25" s="487"/>
      <c r="DP25" s="487"/>
      <c r="DQ25" s="487"/>
      <c r="DR25" s="487"/>
      <c r="DS25" s="487"/>
      <c r="DT25" s="487"/>
      <c r="DU25" s="487"/>
      <c r="DV25" s="487"/>
      <c r="DW25" s="487"/>
      <c r="DX25" s="487"/>
      <c r="DY25" s="487"/>
      <c r="DZ25" s="487"/>
      <c r="EA25" s="487"/>
      <c r="EB25" s="487"/>
      <c r="EC25" s="487"/>
      <c r="ED25" s="487"/>
      <c r="EE25" s="487"/>
      <c r="EF25" s="487"/>
      <c r="EG25" s="487"/>
      <c r="EH25" s="487"/>
      <c r="EI25" s="487"/>
      <c r="EJ25" s="487"/>
      <c r="EK25" s="487"/>
      <c r="EL25" s="487"/>
      <c r="EM25" s="487"/>
      <c r="EN25" s="487"/>
      <c r="EO25" s="487"/>
      <c r="EP25" s="487"/>
      <c r="EQ25" s="487"/>
      <c r="ER25" s="487"/>
      <c r="ES25" s="487"/>
      <c r="ET25" s="487"/>
      <c r="EU25" s="487"/>
      <c r="EV25" s="487"/>
      <c r="EW25" s="487"/>
      <c r="EX25" s="487"/>
      <c r="EY25" s="487"/>
      <c r="EZ25" s="487"/>
      <c r="FA25" s="487"/>
      <c r="FB25" s="487"/>
      <c r="FC25" s="487"/>
      <c r="FD25" s="487"/>
      <c r="FE25" s="487"/>
      <c r="FF25" s="487"/>
      <c r="FG25" s="487"/>
      <c r="FH25" s="487"/>
      <c r="FI25" s="487"/>
      <c r="FJ25" s="487"/>
      <c r="FK25" s="487"/>
      <c r="FL25" s="487"/>
      <c r="FM25" s="487"/>
      <c r="FN25" s="487"/>
      <c r="FO25" s="487"/>
      <c r="FP25" s="487"/>
      <c r="FQ25" s="487"/>
      <c r="FR25" s="487"/>
      <c r="FS25" s="487"/>
      <c r="FT25" s="487"/>
      <c r="FU25" s="487"/>
      <c r="FV25" s="487"/>
      <c r="FW25" s="487"/>
      <c r="FX25" s="487"/>
      <c r="FY25" s="487"/>
      <c r="FZ25" s="487"/>
      <c r="GA25" s="487"/>
      <c r="GB25" s="487"/>
      <c r="GC25" s="487"/>
      <c r="GD25" s="487"/>
      <c r="GE25" s="487"/>
      <c r="GF25" s="487"/>
      <c r="GG25" s="487"/>
      <c r="GH25" s="487"/>
      <c r="GI25" s="487"/>
      <c r="GJ25" s="487"/>
      <c r="GK25" s="487"/>
      <c r="GL25" s="487"/>
      <c r="GM25" s="487"/>
      <c r="GN25" s="487"/>
      <c r="GO25" s="487"/>
      <c r="GP25" s="487"/>
      <c r="GQ25" s="487"/>
      <c r="GR25" s="487"/>
      <c r="GS25" s="487"/>
      <c r="GT25" s="487"/>
      <c r="GU25" s="487"/>
      <c r="GV25" s="487"/>
      <c r="GW25" s="487"/>
      <c r="GX25" s="487"/>
      <c r="GY25" s="487"/>
      <c r="GZ25" s="487"/>
      <c r="HA25" s="487"/>
      <c r="HB25" s="487"/>
      <c r="HC25" s="487"/>
      <c r="HD25" s="487"/>
      <c r="HE25" s="487"/>
      <c r="HF25" s="487"/>
      <c r="HG25" s="487"/>
      <c r="HH25" s="487"/>
      <c r="HI25" s="487"/>
      <c r="HJ25" s="487"/>
      <c r="HK25" s="487"/>
      <c r="HL25" s="487"/>
      <c r="HM25" s="487"/>
      <c r="HN25" s="487"/>
      <c r="HO25" s="487"/>
      <c r="HP25" s="487"/>
      <c r="HQ25" s="487"/>
      <c r="HR25" s="487"/>
      <c r="HS25" s="487"/>
      <c r="HT25" s="487"/>
      <c r="HU25" s="487"/>
      <c r="HV25" s="487"/>
      <c r="HW25" s="487"/>
      <c r="HX25" s="487"/>
      <c r="HY25" s="487"/>
      <c r="HZ25" s="487"/>
      <c r="IA25" s="487"/>
      <c r="IB25" s="487"/>
      <c r="IC25" s="487"/>
      <c r="ID25" s="487"/>
      <c r="IE25" s="487"/>
      <c r="IF25" s="487"/>
      <c r="IG25" s="487"/>
      <c r="IH25" s="487"/>
      <c r="II25" s="487"/>
      <c r="IJ25" s="487"/>
      <c r="IK25" s="487"/>
      <c r="IL25" s="487"/>
      <c r="IM25" s="487"/>
      <c r="IN25" s="487"/>
      <c r="IO25" s="487"/>
      <c r="IP25" s="487"/>
      <c r="IQ25" s="487"/>
      <c r="IR25" s="487"/>
      <c r="IS25" s="487"/>
      <c r="IT25" s="487"/>
      <c r="IU25" s="487"/>
      <c r="IV25" s="487"/>
      <c r="IW25" s="487"/>
      <c r="IX25" s="487"/>
    </row>
    <row r="27" spans="1:258" x14ac:dyDescent="0.2">
      <c r="Q27" s="482"/>
    </row>
    <row r="31" spans="1:258" x14ac:dyDescent="0.2">
      <c r="D31" s="482"/>
    </row>
    <row r="32" spans="1:258" x14ac:dyDescent="0.2">
      <c r="D32" s="482"/>
    </row>
    <row r="33" spans="4:4" x14ac:dyDescent="0.2">
      <c r="D33" s="482"/>
    </row>
    <row r="34" spans="4:4" x14ac:dyDescent="0.2">
      <c r="D34" s="482"/>
    </row>
    <row r="35" spans="4:4" x14ac:dyDescent="0.2">
      <c r="D35" s="482"/>
    </row>
    <row r="36" spans="4:4" x14ac:dyDescent="0.2">
      <c r="D36" s="482"/>
    </row>
    <row r="37" spans="4:4" x14ac:dyDescent="0.2">
      <c r="D37" s="482"/>
    </row>
    <row r="38" spans="4:4" x14ac:dyDescent="0.2">
      <c r="D38" s="482"/>
    </row>
    <row r="39" spans="4:4" x14ac:dyDescent="0.2">
      <c r="D39" s="482"/>
    </row>
    <row r="40" spans="4:4" x14ac:dyDescent="0.2">
      <c r="D40" s="482"/>
    </row>
    <row r="41" spans="4:4" x14ac:dyDescent="0.2">
      <c r="D41" s="482"/>
    </row>
    <row r="42" spans="4:4" x14ac:dyDescent="0.2">
      <c r="D42" s="482"/>
    </row>
    <row r="43" spans="4:4" x14ac:dyDescent="0.2">
      <c r="D43" s="482"/>
    </row>
    <row r="44" spans="4:4" x14ac:dyDescent="0.2">
      <c r="D44" s="482"/>
    </row>
    <row r="45" spans="4:4" x14ac:dyDescent="0.2">
      <c r="D45" s="482"/>
    </row>
    <row r="46" spans="4:4" x14ac:dyDescent="0.2">
      <c r="D46" s="482"/>
    </row>
    <row r="47" spans="4:4" x14ac:dyDescent="0.2">
      <c r="D47" s="482"/>
    </row>
    <row r="48" spans="4:4" x14ac:dyDescent="0.2">
      <c r="D48" s="482"/>
    </row>
    <row r="49" spans="4:4" x14ac:dyDescent="0.2">
      <c r="D49" s="482"/>
    </row>
  </sheetData>
  <mergeCells count="11">
    <mergeCell ref="V4:W4"/>
    <mergeCell ref="A1:W1"/>
    <mergeCell ref="A2:W2"/>
    <mergeCell ref="A4:A5"/>
    <mergeCell ref="B4:E4"/>
    <mergeCell ref="F4:F5"/>
    <mergeCell ref="G4:K4"/>
    <mergeCell ref="L4:L5"/>
    <mergeCell ref="M4:O4"/>
    <mergeCell ref="P4:S4"/>
    <mergeCell ref="T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scaleWithDoc="0" alignWithMargins="0">
    <oddFooter>&amp;C&amp;"Times New Roman,Normál"Az adatbázis a vadgazdálkodási egységek 100%-ának adatait tartalmazza (1449/1449 VGE)
Országos Vadgazdálkodási Adattár - 2024.08.09.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AMH32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6" width="8.5" style="1" customWidth="1"/>
    <col min="17" max="252" width="7.5" style="1" customWidth="1"/>
    <col min="253" max="1022" width="8" style="1" customWidth="1"/>
    <col min="1023" max="1025" width="11.5"/>
  </cols>
  <sheetData>
    <row r="1" spans="1:20" ht="18" customHeight="1" x14ac:dyDescent="0.2">
      <c r="A1" s="679" t="s">
        <v>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20" ht="18" customHeight="1" x14ac:dyDescent="0.2">
      <c r="A2" s="679" t="s">
        <v>77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680" t="s">
        <v>2</v>
      </c>
      <c r="B4" s="680"/>
      <c r="C4" s="681" t="s">
        <v>3</v>
      </c>
      <c r="D4" s="681"/>
      <c r="E4" s="681"/>
      <c r="F4" s="681"/>
      <c r="G4" s="681"/>
      <c r="H4" s="681"/>
      <c r="I4" s="681"/>
      <c r="J4" s="681"/>
      <c r="K4" s="681"/>
      <c r="L4" s="682" t="s">
        <v>4</v>
      </c>
      <c r="M4" s="683" t="s">
        <v>5</v>
      </c>
      <c r="N4" s="683"/>
      <c r="O4" s="683"/>
      <c r="P4" s="683"/>
      <c r="Q4" s="682" t="s">
        <v>6</v>
      </c>
    </row>
    <row r="5" spans="1:20" ht="18" customHeight="1" x14ac:dyDescent="0.2">
      <c r="A5" s="680"/>
      <c r="B5" s="680"/>
      <c r="C5" s="675" t="s">
        <v>7</v>
      </c>
      <c r="D5" s="675"/>
      <c r="E5" s="675"/>
      <c r="F5" s="675"/>
      <c r="G5" s="694" t="s">
        <v>8</v>
      </c>
      <c r="H5" s="694"/>
      <c r="I5" s="694"/>
      <c r="J5" s="694"/>
      <c r="K5" s="695" t="s">
        <v>9</v>
      </c>
      <c r="L5" s="682"/>
      <c r="M5" s="685" t="s">
        <v>10</v>
      </c>
      <c r="N5" s="685"/>
      <c r="O5" s="685" t="s">
        <v>11</v>
      </c>
      <c r="P5" s="685"/>
      <c r="Q5" s="682"/>
    </row>
    <row r="6" spans="1:20" ht="18" customHeight="1" x14ac:dyDescent="0.2">
      <c r="A6" s="680"/>
      <c r="B6" s="680"/>
      <c r="C6" s="675" t="s">
        <v>12</v>
      </c>
      <c r="D6" s="675"/>
      <c r="E6" s="675" t="s">
        <v>13</v>
      </c>
      <c r="F6" s="693" t="s">
        <v>14</v>
      </c>
      <c r="G6" s="686" t="s">
        <v>12</v>
      </c>
      <c r="H6" s="686"/>
      <c r="I6" s="692" t="s">
        <v>13</v>
      </c>
      <c r="J6" s="693" t="s">
        <v>15</v>
      </c>
      <c r="K6" s="695"/>
      <c r="L6" s="682"/>
      <c r="M6" s="685"/>
      <c r="N6" s="685"/>
      <c r="O6" s="685"/>
      <c r="P6" s="685"/>
      <c r="Q6" s="682"/>
    </row>
    <row r="7" spans="1:20" ht="18" customHeight="1" x14ac:dyDescent="0.2">
      <c r="A7" s="680"/>
      <c r="B7" s="680"/>
      <c r="C7" s="4" t="s">
        <v>16</v>
      </c>
      <c r="D7" s="4" t="s">
        <v>17</v>
      </c>
      <c r="E7" s="675"/>
      <c r="F7" s="693"/>
      <c r="G7" s="100" t="s">
        <v>16</v>
      </c>
      <c r="H7" s="101" t="s">
        <v>17</v>
      </c>
      <c r="I7" s="692"/>
      <c r="J7" s="693"/>
      <c r="K7" s="695"/>
      <c r="L7" s="682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677" t="s">
        <v>20</v>
      </c>
      <c r="B8" s="102" t="s">
        <v>21</v>
      </c>
      <c r="C8" s="103">
        <v>1653</v>
      </c>
      <c r="D8" s="103">
        <v>4531</v>
      </c>
      <c r="E8" s="103">
        <v>5856</v>
      </c>
      <c r="F8" s="104">
        <f>SUM(C8:E8)</f>
        <v>12040</v>
      </c>
      <c r="G8" s="105">
        <v>99</v>
      </c>
      <c r="H8" s="104">
        <v>275</v>
      </c>
      <c r="I8" s="104">
        <v>63</v>
      </c>
      <c r="J8" s="106">
        <f>SUM(G8:I8)</f>
        <v>437</v>
      </c>
      <c r="K8" s="107">
        <f>F8+J8</f>
        <v>12477</v>
      </c>
      <c r="L8" s="108">
        <v>0</v>
      </c>
      <c r="M8" s="103">
        <v>11733</v>
      </c>
      <c r="N8" s="103">
        <v>1503384</v>
      </c>
      <c r="O8" s="103">
        <v>580</v>
      </c>
      <c r="P8" s="103">
        <v>63933</v>
      </c>
      <c r="Q8" s="108">
        <v>0</v>
      </c>
      <c r="R8" s="15"/>
      <c r="S8" s="15"/>
      <c r="T8" s="15"/>
    </row>
    <row r="9" spans="1:20" ht="18" customHeight="1" x14ac:dyDescent="0.2">
      <c r="A9" s="677"/>
      <c r="B9" s="109" t="s">
        <v>22</v>
      </c>
      <c r="C9" s="110">
        <v>2506</v>
      </c>
      <c r="D9" s="110">
        <v>3980</v>
      </c>
      <c r="E9" s="110">
        <v>12675</v>
      </c>
      <c r="F9" s="110">
        <f>SUM(C9:E9)</f>
        <v>19161</v>
      </c>
      <c r="G9" s="111">
        <v>98</v>
      </c>
      <c r="H9" s="110">
        <v>218</v>
      </c>
      <c r="I9" s="110">
        <v>490</v>
      </c>
      <c r="J9" s="112">
        <f>SUM(G9:I9)</f>
        <v>806</v>
      </c>
      <c r="K9" s="113">
        <f>F9+J9</f>
        <v>19967</v>
      </c>
      <c r="L9" s="114">
        <v>0</v>
      </c>
      <c r="M9" s="110">
        <v>16765</v>
      </c>
      <c r="N9" s="110">
        <v>1211869</v>
      </c>
      <c r="O9" s="110">
        <v>3054</v>
      </c>
      <c r="P9" s="110">
        <v>214694</v>
      </c>
      <c r="Q9" s="114">
        <v>0</v>
      </c>
      <c r="R9" s="15"/>
      <c r="S9" s="15"/>
      <c r="T9" s="15"/>
    </row>
    <row r="10" spans="1:20" ht="18" customHeight="1" x14ac:dyDescent="0.2">
      <c r="A10" s="677"/>
      <c r="B10" s="109" t="s">
        <v>23</v>
      </c>
      <c r="C10" s="110">
        <v>2517</v>
      </c>
      <c r="D10" s="110">
        <v>3268</v>
      </c>
      <c r="E10" s="110">
        <v>14191</v>
      </c>
      <c r="F10" s="110">
        <f>SUM(C10:E10)</f>
        <v>19976</v>
      </c>
      <c r="G10" s="111">
        <v>114</v>
      </c>
      <c r="H10" s="110">
        <v>172</v>
      </c>
      <c r="I10" s="110">
        <v>306</v>
      </c>
      <c r="J10" s="112">
        <f>SUM(G10:I10)</f>
        <v>592</v>
      </c>
      <c r="K10" s="113">
        <f>F10+J10</f>
        <v>20568</v>
      </c>
      <c r="L10" s="114">
        <v>1</v>
      </c>
      <c r="M10" s="110">
        <v>15735</v>
      </c>
      <c r="N10" s="110">
        <v>679426</v>
      </c>
      <c r="O10" s="110">
        <v>4506</v>
      </c>
      <c r="P10" s="110">
        <v>195707</v>
      </c>
      <c r="Q10" s="114">
        <v>0</v>
      </c>
      <c r="R10" s="15"/>
      <c r="S10" s="15"/>
      <c r="T10" s="15"/>
    </row>
    <row r="11" spans="1:20" ht="18" customHeight="1" x14ac:dyDescent="0.2">
      <c r="A11" s="677"/>
      <c r="B11" s="115" t="s">
        <v>24</v>
      </c>
      <c r="C11" s="116" t="e">
        <f>SUM(#REF!)</f>
        <v>#REF!</v>
      </c>
      <c r="D11" s="116" t="e">
        <f>SUM(#REF!)</f>
        <v>#REF!</v>
      </c>
      <c r="E11" s="116" t="e">
        <f>SUM(#REF!)</f>
        <v>#REF!</v>
      </c>
      <c r="F11" s="116" t="e">
        <f>SUM(#REF!)</f>
        <v>#REF!</v>
      </c>
      <c r="G11" s="117" t="e">
        <f>SUM(#REF!)</f>
        <v>#REF!</v>
      </c>
      <c r="H11" s="116" t="e">
        <f>SUM(#REF!)</f>
        <v>#REF!</v>
      </c>
      <c r="I11" s="116" t="e">
        <f>SUM(#REF!)</f>
        <v>#REF!</v>
      </c>
      <c r="J11" s="118" t="e">
        <f>SUM(#REF!)</f>
        <v>#REF!</v>
      </c>
      <c r="K11" s="116" t="e">
        <f>SUM(#REF!)</f>
        <v>#REF!</v>
      </c>
      <c r="L11" s="119" t="e">
        <f>SUM(#REF!)</f>
        <v>#REF!</v>
      </c>
      <c r="M11" s="120" t="e">
        <f>SUM(#REF!)</f>
        <v>#REF!</v>
      </c>
      <c r="N11" s="116" t="e">
        <f>SUM(#REF!)</f>
        <v>#REF!</v>
      </c>
      <c r="O11" s="116" t="e">
        <f>SUM(#REF!)</f>
        <v>#REF!</v>
      </c>
      <c r="P11" s="116" t="e">
        <f>SUM(#REF!)</f>
        <v>#REF!</v>
      </c>
      <c r="Q11" s="119" t="e">
        <f>SUM(#REF!)</f>
        <v>#REF!</v>
      </c>
      <c r="R11" s="15"/>
      <c r="S11" s="15"/>
      <c r="T11" s="15"/>
    </row>
    <row r="12" spans="1:20" ht="18" customHeight="1" x14ac:dyDescent="0.2">
      <c r="A12" s="677" t="s">
        <v>25</v>
      </c>
      <c r="B12" s="102" t="s">
        <v>21</v>
      </c>
      <c r="C12" s="103">
        <v>623</v>
      </c>
      <c r="D12" s="103">
        <v>637</v>
      </c>
      <c r="E12" s="103">
        <v>1245</v>
      </c>
      <c r="F12" s="110">
        <f>SUM(C12:E12)</f>
        <v>2505</v>
      </c>
      <c r="G12" s="121">
        <v>290</v>
      </c>
      <c r="H12" s="103">
        <v>191</v>
      </c>
      <c r="I12" s="103">
        <v>110</v>
      </c>
      <c r="J12" s="112">
        <f>SUM(G12:I12)</f>
        <v>591</v>
      </c>
      <c r="K12" s="113">
        <f>F12+J12</f>
        <v>3096</v>
      </c>
      <c r="L12" s="108">
        <v>12</v>
      </c>
      <c r="M12" s="103">
        <v>2651</v>
      </c>
      <c r="N12" s="103">
        <v>142186</v>
      </c>
      <c r="O12" s="103">
        <v>366</v>
      </c>
      <c r="P12" s="103">
        <v>18572</v>
      </c>
      <c r="Q12" s="108">
        <v>12</v>
      </c>
      <c r="R12" s="15"/>
      <c r="S12" s="15"/>
      <c r="T12" s="15"/>
    </row>
    <row r="13" spans="1:20" ht="18" customHeight="1" x14ac:dyDescent="0.2">
      <c r="A13" s="677"/>
      <c r="B13" s="109" t="s">
        <v>22</v>
      </c>
      <c r="C13" s="110">
        <v>880</v>
      </c>
      <c r="D13" s="110">
        <v>1185</v>
      </c>
      <c r="E13" s="110">
        <v>1960</v>
      </c>
      <c r="F13" s="110">
        <f>SUM(C13:E13)</f>
        <v>4025</v>
      </c>
      <c r="G13" s="111">
        <v>431</v>
      </c>
      <c r="H13" s="110">
        <v>260</v>
      </c>
      <c r="I13" s="110">
        <v>416</v>
      </c>
      <c r="J13" s="112">
        <f>SUM(G13:I13)</f>
        <v>1107</v>
      </c>
      <c r="K13" s="113">
        <f>F13+J13</f>
        <v>5132</v>
      </c>
      <c r="L13" s="114">
        <v>26</v>
      </c>
      <c r="M13" s="110">
        <v>4391</v>
      </c>
      <c r="N13" s="110">
        <v>135926</v>
      </c>
      <c r="O13" s="110">
        <v>638</v>
      </c>
      <c r="P13" s="110">
        <v>21868</v>
      </c>
      <c r="Q13" s="114">
        <v>26</v>
      </c>
      <c r="R13" s="15"/>
      <c r="S13" s="15"/>
      <c r="T13" s="15"/>
    </row>
    <row r="14" spans="1:20" ht="18" customHeight="1" x14ac:dyDescent="0.2">
      <c r="A14" s="677"/>
      <c r="B14" s="109" t="s">
        <v>23</v>
      </c>
      <c r="C14" s="110">
        <v>827</v>
      </c>
      <c r="D14" s="110">
        <v>824</v>
      </c>
      <c r="E14" s="110">
        <v>2189</v>
      </c>
      <c r="F14" s="110">
        <f>SUM(C14:E14)</f>
        <v>3840</v>
      </c>
      <c r="G14" s="111">
        <v>341</v>
      </c>
      <c r="H14" s="110">
        <v>139</v>
      </c>
      <c r="I14" s="110">
        <v>244</v>
      </c>
      <c r="J14" s="112">
        <f>SUM(G14:I14)</f>
        <v>724</v>
      </c>
      <c r="K14" s="113">
        <f>F14+J14</f>
        <v>4564</v>
      </c>
      <c r="L14" s="114">
        <v>8</v>
      </c>
      <c r="M14" s="110">
        <v>3500</v>
      </c>
      <c r="N14" s="110">
        <v>64210</v>
      </c>
      <c r="O14" s="110">
        <v>969</v>
      </c>
      <c r="P14" s="110">
        <v>20740</v>
      </c>
      <c r="Q14" s="114">
        <v>6</v>
      </c>
      <c r="R14" s="15"/>
      <c r="S14" s="15"/>
      <c r="T14" s="15"/>
    </row>
    <row r="15" spans="1:20" ht="18" customHeight="1" x14ac:dyDescent="0.2">
      <c r="A15" s="677"/>
      <c r="B15" s="115" t="s">
        <v>24</v>
      </c>
      <c r="C15" s="116" t="e">
        <f>SUM(#REF!)</f>
        <v>#REF!</v>
      </c>
      <c r="D15" s="116" t="e">
        <f>SUM(#REF!)</f>
        <v>#REF!</v>
      </c>
      <c r="E15" s="116" t="e">
        <f>SUM(#REF!)</f>
        <v>#REF!</v>
      </c>
      <c r="F15" s="116" t="e">
        <f>SUM(#REF!)</f>
        <v>#REF!</v>
      </c>
      <c r="G15" s="117" t="e">
        <f>SUM(#REF!)</f>
        <v>#REF!</v>
      </c>
      <c r="H15" s="116" t="e">
        <f>SUM(#REF!)</f>
        <v>#REF!</v>
      </c>
      <c r="I15" s="116" t="e">
        <f>SUM(#REF!)</f>
        <v>#REF!</v>
      </c>
      <c r="J15" s="118" t="e">
        <f>SUM(#REF!)</f>
        <v>#REF!</v>
      </c>
      <c r="K15" s="116" t="e">
        <f>SUM(#REF!)</f>
        <v>#REF!</v>
      </c>
      <c r="L15" s="119" t="e">
        <f>SUM(#REF!)</f>
        <v>#REF!</v>
      </c>
      <c r="M15" s="120" t="e">
        <f>SUM(#REF!)</f>
        <v>#REF!</v>
      </c>
      <c r="N15" s="116" t="e">
        <f>SUM(#REF!)</f>
        <v>#REF!</v>
      </c>
      <c r="O15" s="116" t="e">
        <f>SUM(#REF!)</f>
        <v>#REF!</v>
      </c>
      <c r="P15" s="116" t="e">
        <f>SUM(#REF!)</f>
        <v>#REF!</v>
      </c>
      <c r="Q15" s="119" t="e">
        <f>SUM(#REF!)</f>
        <v>#REF!</v>
      </c>
      <c r="R15" s="15"/>
      <c r="S15" s="15"/>
      <c r="T15" s="15"/>
    </row>
    <row r="16" spans="1:20" ht="18" customHeight="1" x14ac:dyDescent="0.2">
      <c r="A16" s="678" t="s">
        <v>26</v>
      </c>
      <c r="B16" s="109" t="s">
        <v>27</v>
      </c>
      <c r="C16" s="110">
        <v>6866</v>
      </c>
      <c r="D16" s="110">
        <v>14721</v>
      </c>
      <c r="E16" s="110">
        <v>14528</v>
      </c>
      <c r="F16" s="110">
        <f>SUM(C16:E16)</f>
        <v>36115</v>
      </c>
      <c r="G16" s="111">
        <v>53</v>
      </c>
      <c r="H16" s="110">
        <v>42</v>
      </c>
      <c r="I16" s="110">
        <v>25</v>
      </c>
      <c r="J16" s="112">
        <f>SUM(G16:I16)</f>
        <v>120</v>
      </c>
      <c r="K16" s="113">
        <f>F16+J16</f>
        <v>36235</v>
      </c>
      <c r="L16" s="114">
        <v>0</v>
      </c>
      <c r="M16" s="110">
        <v>28208</v>
      </c>
      <c r="N16" s="110">
        <v>456719</v>
      </c>
      <c r="O16" s="110">
        <v>8100</v>
      </c>
      <c r="P16" s="110">
        <v>119592</v>
      </c>
      <c r="Q16" s="114">
        <v>1</v>
      </c>
      <c r="R16" s="15"/>
      <c r="S16" s="15"/>
      <c r="T16" s="15"/>
    </row>
    <row r="17" spans="1:20" ht="18" customHeight="1" x14ac:dyDescent="0.2">
      <c r="A17" s="678"/>
      <c r="B17" s="109" t="s">
        <v>28</v>
      </c>
      <c r="C17" s="110">
        <v>3362</v>
      </c>
      <c r="D17" s="110">
        <v>4388</v>
      </c>
      <c r="E17" s="110">
        <v>24585</v>
      </c>
      <c r="F17" s="110">
        <f>SUM(C17:E17)</f>
        <v>32335</v>
      </c>
      <c r="G17" s="111">
        <v>12</v>
      </c>
      <c r="H17" s="110">
        <v>4</v>
      </c>
      <c r="I17" s="110">
        <v>47</v>
      </c>
      <c r="J17" s="112">
        <f>SUM(G17:I17)</f>
        <v>63</v>
      </c>
      <c r="K17" s="113">
        <f>F17+J17</f>
        <v>32398</v>
      </c>
      <c r="L17" s="114">
        <v>0</v>
      </c>
      <c r="M17" s="110">
        <v>24095</v>
      </c>
      <c r="N17" s="110">
        <v>352691</v>
      </c>
      <c r="O17" s="110">
        <v>8464</v>
      </c>
      <c r="P17" s="110">
        <v>118073</v>
      </c>
      <c r="Q17" s="114">
        <v>0</v>
      </c>
      <c r="R17" s="15"/>
      <c r="S17" s="15"/>
      <c r="T17" s="15"/>
    </row>
    <row r="18" spans="1:20" ht="18" customHeight="1" x14ac:dyDescent="0.2">
      <c r="A18" s="678"/>
      <c r="B18" s="109" t="s">
        <v>29</v>
      </c>
      <c r="C18" s="110">
        <v>3148</v>
      </c>
      <c r="D18" s="110">
        <v>3416</v>
      </c>
      <c r="E18" s="110">
        <v>25114</v>
      </c>
      <c r="F18" s="110">
        <f>SUM(C18:E18)</f>
        <v>31678</v>
      </c>
      <c r="G18" s="111">
        <v>12</v>
      </c>
      <c r="H18" s="110">
        <v>3</v>
      </c>
      <c r="I18" s="110">
        <v>24</v>
      </c>
      <c r="J18" s="112">
        <f>SUM(G18:I18)</f>
        <v>39</v>
      </c>
      <c r="K18" s="113">
        <f>F18+J18</f>
        <v>31717</v>
      </c>
      <c r="L18" s="114">
        <v>0</v>
      </c>
      <c r="M18" s="110">
        <v>18334</v>
      </c>
      <c r="N18" s="110">
        <v>184692</v>
      </c>
      <c r="O18" s="110">
        <v>13712</v>
      </c>
      <c r="P18" s="110">
        <v>128824</v>
      </c>
      <c r="Q18" s="114">
        <v>0</v>
      </c>
      <c r="R18" s="15"/>
      <c r="S18" s="15"/>
      <c r="T18" s="15"/>
    </row>
    <row r="19" spans="1:20" ht="18" customHeight="1" x14ac:dyDescent="0.2">
      <c r="A19" s="678"/>
      <c r="B19" s="109" t="s">
        <v>24</v>
      </c>
      <c r="C19" s="110" t="e">
        <f>SUM(#REF!)</f>
        <v>#REF!</v>
      </c>
      <c r="D19" s="110" t="e">
        <f>SUM(#REF!)</f>
        <v>#REF!</v>
      </c>
      <c r="E19" s="110" t="e">
        <f>SUM(#REF!)</f>
        <v>#REF!</v>
      </c>
      <c r="F19" s="118" t="e">
        <f>SUM(#REF!)</f>
        <v>#REF!</v>
      </c>
      <c r="G19" s="111" t="e">
        <f>SUM(#REF!)</f>
        <v>#REF!</v>
      </c>
      <c r="H19" s="110" t="e">
        <f>SUM(#REF!)</f>
        <v>#REF!</v>
      </c>
      <c r="I19" s="110" t="e">
        <f>SUM(#REF!)</f>
        <v>#REF!</v>
      </c>
      <c r="J19" s="118" t="e">
        <f>SUM(#REF!)</f>
        <v>#REF!</v>
      </c>
      <c r="K19" s="122" t="e">
        <f>SUM(#REF!)</f>
        <v>#REF!</v>
      </c>
      <c r="L19" s="119" t="e">
        <f>SUM(#REF!)</f>
        <v>#REF!</v>
      </c>
      <c r="M19" s="120" t="e">
        <f>SUM(#REF!)</f>
        <v>#REF!</v>
      </c>
      <c r="N19" s="116" t="e">
        <f>SUM(#REF!)</f>
        <v>#REF!</v>
      </c>
      <c r="O19" s="116" t="e">
        <f>SUM(#REF!)</f>
        <v>#REF!</v>
      </c>
      <c r="P19" s="116" t="e">
        <f>SUM(#REF!)</f>
        <v>#REF!</v>
      </c>
      <c r="Q19" s="119" t="e">
        <f>SUM(#REF!)</f>
        <v>#REF!</v>
      </c>
      <c r="R19" s="15"/>
      <c r="S19" s="15"/>
      <c r="T19" s="15"/>
    </row>
    <row r="20" spans="1:20" ht="18" customHeight="1" x14ac:dyDescent="0.2">
      <c r="A20" s="672" t="s">
        <v>30</v>
      </c>
      <c r="B20" s="102" t="s">
        <v>31</v>
      </c>
      <c r="C20" s="103">
        <v>255</v>
      </c>
      <c r="D20" s="103">
        <v>151</v>
      </c>
      <c r="E20" s="103">
        <v>247</v>
      </c>
      <c r="F20" s="104">
        <f>SUM(C20:E20)</f>
        <v>653</v>
      </c>
      <c r="G20" s="121">
        <v>64</v>
      </c>
      <c r="H20" s="103">
        <v>106</v>
      </c>
      <c r="I20" s="103">
        <v>17</v>
      </c>
      <c r="J20" s="106">
        <f>SUM(G20:I20)</f>
        <v>187</v>
      </c>
      <c r="K20" s="107">
        <f>F20+J20</f>
        <v>840</v>
      </c>
      <c r="L20" s="108">
        <v>0</v>
      </c>
      <c r="M20" s="103">
        <v>707</v>
      </c>
      <c r="N20" s="103">
        <v>17390</v>
      </c>
      <c r="O20" s="103">
        <v>122</v>
      </c>
      <c r="P20" s="103">
        <v>3055</v>
      </c>
      <c r="Q20" s="108">
        <v>0</v>
      </c>
      <c r="R20" s="15"/>
      <c r="S20" s="15"/>
      <c r="T20" s="15"/>
    </row>
    <row r="21" spans="1:20" ht="18" customHeight="1" x14ac:dyDescent="0.2">
      <c r="A21" s="672"/>
      <c r="B21" s="109" t="s">
        <v>32</v>
      </c>
      <c r="C21" s="110">
        <v>403</v>
      </c>
      <c r="D21" s="110">
        <v>121</v>
      </c>
      <c r="E21" s="110">
        <v>682</v>
      </c>
      <c r="F21" s="110">
        <f>SUM(C21:E21)</f>
        <v>1206</v>
      </c>
      <c r="G21" s="111">
        <v>68</v>
      </c>
      <c r="H21" s="110">
        <v>26</v>
      </c>
      <c r="I21" s="110">
        <v>91</v>
      </c>
      <c r="J21" s="112">
        <f>SUM(G21:I21)</f>
        <v>185</v>
      </c>
      <c r="K21" s="113">
        <f>F21+J21</f>
        <v>1391</v>
      </c>
      <c r="L21" s="114">
        <v>6</v>
      </c>
      <c r="M21" s="110">
        <v>1149</v>
      </c>
      <c r="N21" s="110">
        <v>18856</v>
      </c>
      <c r="O21" s="110">
        <v>223</v>
      </c>
      <c r="P21" s="110">
        <v>4022</v>
      </c>
      <c r="Q21" s="114">
        <v>0</v>
      </c>
      <c r="R21" s="15"/>
      <c r="S21" s="15"/>
      <c r="T21" s="15"/>
    </row>
    <row r="22" spans="1:20" ht="18" customHeight="1" x14ac:dyDescent="0.2">
      <c r="A22" s="672"/>
      <c r="B22" s="109" t="s">
        <v>33</v>
      </c>
      <c r="C22" s="110">
        <v>276</v>
      </c>
      <c r="D22" s="110">
        <v>45</v>
      </c>
      <c r="E22" s="110">
        <v>573</v>
      </c>
      <c r="F22" s="110">
        <f>SUM(C22:E22)</f>
        <v>894</v>
      </c>
      <c r="G22" s="111">
        <v>25</v>
      </c>
      <c r="H22" s="110">
        <v>10</v>
      </c>
      <c r="I22" s="110">
        <v>84</v>
      </c>
      <c r="J22" s="112">
        <f>SUM(G22:I22)</f>
        <v>119</v>
      </c>
      <c r="K22" s="113">
        <f>F22+J22</f>
        <v>1013</v>
      </c>
      <c r="L22" s="114">
        <v>5</v>
      </c>
      <c r="M22" s="110">
        <v>776</v>
      </c>
      <c r="N22" s="110">
        <v>8090</v>
      </c>
      <c r="O22" s="110">
        <v>224</v>
      </c>
      <c r="P22" s="110">
        <v>2504</v>
      </c>
      <c r="Q22" s="114">
        <v>0</v>
      </c>
      <c r="R22" s="15"/>
      <c r="S22" s="15"/>
      <c r="T22" s="15"/>
    </row>
    <row r="23" spans="1:20" ht="18" customHeight="1" x14ac:dyDescent="0.2">
      <c r="A23" s="672"/>
      <c r="B23" s="115" t="s">
        <v>24</v>
      </c>
      <c r="C23" s="116" t="e">
        <f>SUM(#REF!)</f>
        <v>#REF!</v>
      </c>
      <c r="D23" s="116" t="e">
        <f>SUM(#REF!)</f>
        <v>#REF!</v>
      </c>
      <c r="E23" s="116" t="e">
        <f>SUM(#REF!)</f>
        <v>#REF!</v>
      </c>
      <c r="F23" s="118" t="e">
        <f>SUM(#REF!)</f>
        <v>#REF!</v>
      </c>
      <c r="G23" s="117" t="e">
        <f>SUM(#REF!)</f>
        <v>#REF!</v>
      </c>
      <c r="H23" s="116" t="e">
        <f>SUM(#REF!)</f>
        <v>#REF!</v>
      </c>
      <c r="I23" s="116" t="e">
        <f>SUM(#REF!)</f>
        <v>#REF!</v>
      </c>
      <c r="J23" s="118" t="e">
        <f>SUM(#REF!)</f>
        <v>#REF!</v>
      </c>
      <c r="K23" s="116" t="e">
        <f>SUM(#REF!)</f>
        <v>#REF!</v>
      </c>
      <c r="L23" s="119" t="e">
        <f>SUM(#REF!)</f>
        <v>#REF!</v>
      </c>
      <c r="M23" s="120" t="e">
        <f>SUM(#REF!)</f>
        <v>#REF!</v>
      </c>
      <c r="N23" s="116" t="e">
        <f>SUM(#REF!)</f>
        <v>#REF!</v>
      </c>
      <c r="O23" s="116" t="e">
        <f>SUM(#REF!)</f>
        <v>#REF!</v>
      </c>
      <c r="P23" s="116" t="e">
        <f>SUM(#REF!)</f>
        <v>#REF!</v>
      </c>
      <c r="Q23" s="119" t="e">
        <f>SUM(#REF!)</f>
        <v>#REF!</v>
      </c>
      <c r="R23" s="15"/>
      <c r="S23" s="15"/>
      <c r="T23" s="15"/>
    </row>
    <row r="24" spans="1:20" ht="18" customHeight="1" x14ac:dyDescent="0.2">
      <c r="A24" s="672" t="s">
        <v>34</v>
      </c>
      <c r="B24" s="102" t="s">
        <v>35</v>
      </c>
      <c r="C24" s="103">
        <v>2554</v>
      </c>
      <c r="D24" s="103">
        <v>2959</v>
      </c>
      <c r="E24" s="103">
        <v>14841</v>
      </c>
      <c r="F24" s="110">
        <f>SUM(C24:E24)</f>
        <v>20354</v>
      </c>
      <c r="G24" s="121">
        <v>563</v>
      </c>
      <c r="H24" s="103">
        <v>3130</v>
      </c>
      <c r="I24" s="103">
        <v>348</v>
      </c>
      <c r="J24" s="112">
        <f>SUM(G24:I24)</f>
        <v>4041</v>
      </c>
      <c r="K24" s="113">
        <f>F24+J24</f>
        <v>24395</v>
      </c>
      <c r="L24" s="108">
        <v>181</v>
      </c>
      <c r="M24" s="103">
        <v>21455</v>
      </c>
      <c r="N24" s="103">
        <v>1634382</v>
      </c>
      <c r="O24" s="103">
        <v>3199</v>
      </c>
      <c r="P24" s="103">
        <v>185743</v>
      </c>
      <c r="Q24" s="108">
        <v>137</v>
      </c>
      <c r="R24" s="15"/>
      <c r="S24" s="15"/>
      <c r="T24" s="15"/>
    </row>
    <row r="25" spans="1:20" ht="18" customHeight="1" x14ac:dyDescent="0.2">
      <c r="A25" s="672"/>
      <c r="B25" s="109" t="s">
        <v>36</v>
      </c>
      <c r="C25" s="110">
        <v>3158</v>
      </c>
      <c r="D25" s="110">
        <v>5174</v>
      </c>
      <c r="E25" s="110">
        <v>13370</v>
      </c>
      <c r="F25" s="110">
        <f>SUM(C25:E25)</f>
        <v>21702</v>
      </c>
      <c r="G25" s="111">
        <v>460</v>
      </c>
      <c r="H25" s="110">
        <v>2361</v>
      </c>
      <c r="I25" s="110">
        <v>402</v>
      </c>
      <c r="J25" s="112">
        <f>SUM(G25:I25)</f>
        <v>3223</v>
      </c>
      <c r="K25" s="113">
        <f>F25+J25</f>
        <v>24925</v>
      </c>
      <c r="L25" s="114">
        <v>341</v>
      </c>
      <c r="M25" s="110">
        <v>20118</v>
      </c>
      <c r="N25" s="110">
        <v>1345901</v>
      </c>
      <c r="O25" s="110">
        <v>4441</v>
      </c>
      <c r="P25" s="110">
        <v>276017</v>
      </c>
      <c r="Q25" s="114">
        <v>18</v>
      </c>
      <c r="R25" s="15"/>
      <c r="S25" s="15"/>
      <c r="T25" s="15"/>
    </row>
    <row r="26" spans="1:20" ht="18" customHeight="1" x14ac:dyDescent="0.2">
      <c r="A26" s="672"/>
      <c r="B26" s="109" t="s">
        <v>37</v>
      </c>
      <c r="C26" s="110">
        <v>8444</v>
      </c>
      <c r="D26" s="110">
        <v>7499</v>
      </c>
      <c r="E26" s="110">
        <v>40105</v>
      </c>
      <c r="F26" s="110">
        <f>SUM(C26:E26)</f>
        <v>56048</v>
      </c>
      <c r="G26" s="111">
        <v>1074</v>
      </c>
      <c r="H26" s="110">
        <v>1642</v>
      </c>
      <c r="I26" s="110">
        <v>764</v>
      </c>
      <c r="J26" s="112">
        <f>SUM(G26:I26)</f>
        <v>3480</v>
      </c>
      <c r="K26" s="113">
        <f>F26+J26</f>
        <v>59528</v>
      </c>
      <c r="L26" s="114">
        <v>2511</v>
      </c>
      <c r="M26" s="110">
        <v>38916</v>
      </c>
      <c r="N26" s="110">
        <v>1374299</v>
      </c>
      <c r="O26" s="110">
        <v>19880</v>
      </c>
      <c r="P26" s="110">
        <v>696601</v>
      </c>
      <c r="Q26" s="114">
        <v>181</v>
      </c>
      <c r="R26" s="15"/>
      <c r="S26" s="15"/>
      <c r="T26" s="15"/>
    </row>
    <row r="27" spans="1:20" ht="18" customHeight="1" x14ac:dyDescent="0.2">
      <c r="A27" s="672"/>
      <c r="B27" s="109" t="s">
        <v>38</v>
      </c>
      <c r="C27" s="110">
        <v>2808</v>
      </c>
      <c r="D27" s="110">
        <v>1654</v>
      </c>
      <c r="E27" s="110">
        <v>13587</v>
      </c>
      <c r="F27" s="110">
        <f>SUM(C27:E27)</f>
        <v>18049</v>
      </c>
      <c r="G27" s="111">
        <v>340</v>
      </c>
      <c r="H27" s="110">
        <v>821</v>
      </c>
      <c r="I27" s="110">
        <v>307</v>
      </c>
      <c r="J27" s="112">
        <f>SUM(G27:I27)</f>
        <v>1468</v>
      </c>
      <c r="K27" s="113">
        <f>F27+J27</f>
        <v>19517</v>
      </c>
      <c r="L27" s="114">
        <v>1455</v>
      </c>
      <c r="M27" s="110">
        <v>9417</v>
      </c>
      <c r="N27" s="110">
        <v>154561</v>
      </c>
      <c r="O27" s="110">
        <v>10044</v>
      </c>
      <c r="P27" s="110">
        <v>157447</v>
      </c>
      <c r="Q27" s="114">
        <v>69</v>
      </c>
      <c r="R27" s="15"/>
      <c r="S27" s="15"/>
      <c r="T27" s="15"/>
    </row>
    <row r="28" spans="1:20" ht="18" customHeight="1" x14ac:dyDescent="0.2">
      <c r="A28" s="672"/>
      <c r="B28" s="115" t="s">
        <v>24</v>
      </c>
      <c r="C28" s="110" t="e">
        <f>SUM(#REF!)</f>
        <v>#REF!</v>
      </c>
      <c r="D28" s="110" t="e">
        <f>SUM(#REF!)</f>
        <v>#REF!</v>
      </c>
      <c r="E28" s="110" t="e">
        <f>SUM(#REF!)</f>
        <v>#REF!</v>
      </c>
      <c r="F28" s="118" t="e">
        <f>SUM(#REF!)</f>
        <v>#REF!</v>
      </c>
      <c r="G28" s="117" t="e">
        <f>SUM(#REF!)</f>
        <v>#REF!</v>
      </c>
      <c r="H28" s="116" t="e">
        <f>SUM(#REF!)</f>
        <v>#REF!</v>
      </c>
      <c r="I28" s="116" t="e">
        <f>SUM(#REF!)</f>
        <v>#REF!</v>
      </c>
      <c r="J28" s="118" t="e">
        <f>SUM(#REF!)</f>
        <v>#REF!</v>
      </c>
      <c r="K28" s="110" t="e">
        <f>SUM(#REF!)</f>
        <v>#REF!</v>
      </c>
      <c r="L28" s="114" t="e">
        <f>SUM(#REF!)</f>
        <v>#REF!</v>
      </c>
      <c r="M28" s="120" t="e">
        <f>SUM(#REF!)</f>
        <v>#REF!</v>
      </c>
      <c r="N28" s="116" t="e">
        <f>SUM(#REF!)</f>
        <v>#REF!</v>
      </c>
      <c r="O28" s="110" t="e">
        <f>SUM(#REF!)</f>
        <v>#REF!</v>
      </c>
      <c r="P28" s="110" t="e">
        <f>SUM(#REF!)</f>
        <v>#REF!</v>
      </c>
      <c r="Q28" s="114" t="e">
        <f>SUM(#REF!)</f>
        <v>#REF!</v>
      </c>
      <c r="R28" s="15"/>
      <c r="S28" s="15"/>
      <c r="T28" s="15"/>
    </row>
    <row r="29" spans="1:20" ht="18" customHeight="1" x14ac:dyDescent="0.2">
      <c r="A29" s="673" t="s">
        <v>39</v>
      </c>
      <c r="B29" s="673"/>
      <c r="C29" s="103">
        <v>7932</v>
      </c>
      <c r="D29" s="103">
        <v>16495</v>
      </c>
      <c r="E29" s="103">
        <v>52083</v>
      </c>
      <c r="F29" s="110">
        <f>SUM(C29:E29)</f>
        <v>76510</v>
      </c>
      <c r="G29" s="674" t="s">
        <v>40</v>
      </c>
      <c r="H29" s="666" t="s">
        <v>40</v>
      </c>
      <c r="I29" s="666" t="s">
        <v>40</v>
      </c>
      <c r="J29" s="667" t="s">
        <v>40</v>
      </c>
      <c r="K29" s="103">
        <f>SUM(C29:E29)</f>
        <v>76510</v>
      </c>
      <c r="L29" s="108">
        <v>28227</v>
      </c>
      <c r="M29" s="103">
        <v>19186</v>
      </c>
      <c r="N29" s="668" t="s">
        <v>40</v>
      </c>
      <c r="O29" s="103">
        <v>46981</v>
      </c>
      <c r="P29" s="668" t="s">
        <v>40</v>
      </c>
      <c r="Q29" s="108">
        <v>28666</v>
      </c>
      <c r="R29" s="15"/>
      <c r="S29" s="15"/>
      <c r="T29" s="15"/>
    </row>
    <row r="30" spans="1:20" ht="18" customHeight="1" x14ac:dyDescent="0.2">
      <c r="A30" s="669" t="s">
        <v>41</v>
      </c>
      <c r="B30" s="669"/>
      <c r="C30" s="110">
        <v>63233</v>
      </c>
      <c r="D30" s="110">
        <v>58026</v>
      </c>
      <c r="E30" s="110">
        <v>210167</v>
      </c>
      <c r="F30" s="110">
        <f>SUM(C30:E30)</f>
        <v>331426</v>
      </c>
      <c r="G30" s="674"/>
      <c r="H30" s="666"/>
      <c r="I30" s="666"/>
      <c r="J30" s="667"/>
      <c r="K30" s="110">
        <f>SUM(C30:E30)</f>
        <v>331426</v>
      </c>
      <c r="L30" s="114">
        <v>1000</v>
      </c>
      <c r="M30" s="110">
        <v>75866</v>
      </c>
      <c r="N30" s="668"/>
      <c r="O30" s="110">
        <v>210669</v>
      </c>
      <c r="P30" s="668"/>
      <c r="Q30" s="114">
        <v>29746</v>
      </c>
      <c r="R30" s="15"/>
      <c r="S30" s="15"/>
      <c r="T30" s="15"/>
    </row>
    <row r="31" spans="1:20" ht="18" customHeight="1" x14ac:dyDescent="0.2">
      <c r="A31" s="670" t="s">
        <v>42</v>
      </c>
      <c r="B31" s="670"/>
      <c r="C31" s="110">
        <v>507</v>
      </c>
      <c r="D31" s="110">
        <v>440</v>
      </c>
      <c r="E31" s="110">
        <v>567</v>
      </c>
      <c r="F31" s="110">
        <f>SUM(C31:E31)</f>
        <v>1514</v>
      </c>
      <c r="G31" s="674"/>
      <c r="H31" s="666"/>
      <c r="I31" s="666"/>
      <c r="J31" s="667"/>
      <c r="K31" s="110">
        <f>SUM(C31:E31)</f>
        <v>1514</v>
      </c>
      <c r="L31" s="114">
        <v>0</v>
      </c>
      <c r="M31" s="110">
        <v>595</v>
      </c>
      <c r="N31" s="668"/>
      <c r="O31" s="110">
        <v>798</v>
      </c>
      <c r="P31" s="668"/>
      <c r="Q31" s="114">
        <v>0</v>
      </c>
      <c r="R31" s="15"/>
      <c r="S31" s="15"/>
      <c r="T31" s="15"/>
    </row>
    <row r="32" spans="1:20" ht="18" customHeight="1" x14ac:dyDescent="0.2">
      <c r="A32" s="671" t="s">
        <v>43</v>
      </c>
      <c r="B32" s="671"/>
      <c r="C32" s="116">
        <v>25323</v>
      </c>
      <c r="D32" s="116">
        <v>20944</v>
      </c>
      <c r="E32" s="116">
        <v>13783</v>
      </c>
      <c r="F32" s="118">
        <f>SUM(C32:E32)</f>
        <v>60050</v>
      </c>
      <c r="G32" s="674"/>
      <c r="H32" s="666"/>
      <c r="I32" s="666"/>
      <c r="J32" s="667"/>
      <c r="K32" s="116">
        <f>SUM(C32:E32)</f>
        <v>60050</v>
      </c>
      <c r="L32" s="119">
        <v>0</v>
      </c>
      <c r="M32" s="116">
        <v>20269</v>
      </c>
      <c r="N32" s="668"/>
      <c r="O32" s="116">
        <v>30125</v>
      </c>
      <c r="P32" s="668"/>
      <c r="Q32" s="119">
        <v>0</v>
      </c>
      <c r="R32" s="15"/>
      <c r="S32" s="15"/>
      <c r="T32" s="15"/>
    </row>
  </sheetData>
  <mergeCells count="33"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  <mergeCell ref="I6:I7"/>
    <mergeCell ref="J6:J7"/>
    <mergeCell ref="A8:A11"/>
    <mergeCell ref="A12:A15"/>
    <mergeCell ref="A16:A19"/>
    <mergeCell ref="A20:A23"/>
    <mergeCell ref="A24:A28"/>
    <mergeCell ref="A29:B29"/>
    <mergeCell ref="G29:G32"/>
    <mergeCell ref="H29:H32"/>
    <mergeCell ref="I29:I32"/>
    <mergeCell ref="J29:J32"/>
    <mergeCell ref="N29:N32"/>
    <mergeCell ref="P29:P32"/>
    <mergeCell ref="A30:B30"/>
    <mergeCell ref="A31:B31"/>
    <mergeCell ref="A32:B32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AMF25"/>
  <sheetViews>
    <sheetView zoomScale="65" zoomScaleNormal="65" workbookViewId="0">
      <selection activeCell="N4" sqref="N4:Q4"/>
    </sheetView>
  </sheetViews>
  <sheetFormatPr defaultRowHeight="12.75" x14ac:dyDescent="0.2"/>
  <cols>
    <col min="1" max="1" width="19.2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1020" width="8" style="1" customWidth="1"/>
    <col min="1021" max="1025" width="11.5"/>
  </cols>
  <sheetData>
    <row r="1" spans="1:17" ht="18.75" x14ac:dyDescent="0.2">
      <c r="A1" s="679" t="s">
        <v>44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7" ht="18.75" x14ac:dyDescent="0.2">
      <c r="A2" s="679" t="s">
        <v>78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 x14ac:dyDescent="0.2">
      <c r="A4" s="691" t="s">
        <v>46</v>
      </c>
      <c r="B4" s="688" t="s">
        <v>47</v>
      </c>
      <c r="C4" s="688"/>
      <c r="D4" s="688"/>
      <c r="E4" s="688"/>
      <c r="F4" s="688" t="s">
        <v>48</v>
      </c>
      <c r="G4" s="688"/>
      <c r="H4" s="688"/>
      <c r="I4" s="688"/>
      <c r="J4" s="688" t="s">
        <v>49</v>
      </c>
      <c r="K4" s="688"/>
      <c r="L4" s="688"/>
      <c r="M4" s="688"/>
      <c r="N4" s="688" t="s">
        <v>30</v>
      </c>
      <c r="O4" s="688"/>
      <c r="P4" s="688"/>
      <c r="Q4" s="688"/>
    </row>
    <row r="5" spans="1:17" ht="20.100000000000001" customHeight="1" x14ac:dyDescent="0.2">
      <c r="A5" s="691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7" ht="20.100000000000001" customHeight="1" x14ac:dyDescent="0.2">
      <c r="A6" s="29" t="s">
        <v>51</v>
      </c>
      <c r="B6" s="30">
        <v>1146</v>
      </c>
      <c r="C6" s="31">
        <v>1892</v>
      </c>
      <c r="D6" s="32">
        <v>2029</v>
      </c>
      <c r="E6" s="33">
        <f>D6+C6+B6</f>
        <v>5067</v>
      </c>
      <c r="F6" s="34">
        <v>119</v>
      </c>
      <c r="G6" s="34">
        <v>199</v>
      </c>
      <c r="H6" s="35">
        <v>144</v>
      </c>
      <c r="I6" s="33">
        <f t="shared" ref="I6:I24" si="0">H6+G6+F6</f>
        <v>462</v>
      </c>
      <c r="J6" s="34">
        <v>1505</v>
      </c>
      <c r="K6" s="34">
        <v>1256</v>
      </c>
      <c r="L6" s="35">
        <v>925</v>
      </c>
      <c r="M6" s="36">
        <f>L6+K6+J6</f>
        <v>3686</v>
      </c>
      <c r="N6" s="34">
        <v>12</v>
      </c>
      <c r="O6" s="34">
        <v>12</v>
      </c>
      <c r="P6" s="34">
        <v>11</v>
      </c>
      <c r="Q6" s="36">
        <f t="shared" ref="Q6:Q24" si="1">P6+O6+N6</f>
        <v>35</v>
      </c>
    </row>
    <row r="7" spans="1:17" ht="20.100000000000001" customHeight="1" x14ac:dyDescent="0.2">
      <c r="A7" s="29" t="s">
        <v>52</v>
      </c>
      <c r="B7" s="38">
        <v>496</v>
      </c>
      <c r="C7" s="39">
        <v>547</v>
      </c>
      <c r="D7" s="40">
        <v>813</v>
      </c>
      <c r="E7" s="36">
        <f>D7+C7+B7</f>
        <v>1856</v>
      </c>
      <c r="F7" s="39">
        <v>266</v>
      </c>
      <c r="G7" s="39">
        <v>354</v>
      </c>
      <c r="H7" s="40">
        <v>437</v>
      </c>
      <c r="I7" s="36">
        <f t="shared" si="0"/>
        <v>1057</v>
      </c>
      <c r="J7" s="39">
        <v>3198</v>
      </c>
      <c r="K7" s="39">
        <v>2206</v>
      </c>
      <c r="L7" s="40">
        <v>2757</v>
      </c>
      <c r="M7" s="36">
        <f>SUM(J7:L7)</f>
        <v>8161</v>
      </c>
      <c r="N7" s="39">
        <v>0</v>
      </c>
      <c r="O7" s="39">
        <v>0</v>
      </c>
      <c r="P7" s="39">
        <v>0</v>
      </c>
      <c r="Q7" s="36">
        <f t="shared" si="1"/>
        <v>0</v>
      </c>
    </row>
    <row r="8" spans="1:17" ht="20.100000000000001" customHeight="1" x14ac:dyDescent="0.2">
      <c r="A8" s="29" t="s">
        <v>53</v>
      </c>
      <c r="B8" s="38">
        <v>32</v>
      </c>
      <c r="C8" s="39">
        <v>10</v>
      </c>
      <c r="D8" s="40">
        <v>16</v>
      </c>
      <c r="E8" s="36">
        <f>D8+C8+B8</f>
        <v>58</v>
      </c>
      <c r="F8" s="39">
        <v>304</v>
      </c>
      <c r="G8" s="39">
        <v>618</v>
      </c>
      <c r="H8" s="40">
        <v>563</v>
      </c>
      <c r="I8" s="36">
        <f t="shared" si="0"/>
        <v>1485</v>
      </c>
      <c r="J8" s="39">
        <v>2897</v>
      </c>
      <c r="K8" s="39">
        <v>3136</v>
      </c>
      <c r="L8" s="40">
        <v>3145</v>
      </c>
      <c r="M8" s="36">
        <f t="shared" ref="M8:M24" si="2">L8+K8+J8</f>
        <v>9178</v>
      </c>
      <c r="N8" s="39">
        <v>0</v>
      </c>
      <c r="O8" s="39">
        <v>0</v>
      </c>
      <c r="P8" s="39">
        <v>0</v>
      </c>
      <c r="Q8" s="36">
        <f t="shared" si="1"/>
        <v>0</v>
      </c>
    </row>
    <row r="9" spans="1:17" ht="20.100000000000001" customHeight="1" x14ac:dyDescent="0.2">
      <c r="A9" s="29" t="s">
        <v>54</v>
      </c>
      <c r="B9" s="38">
        <v>678</v>
      </c>
      <c r="C9" s="39">
        <v>1083</v>
      </c>
      <c r="D9" s="40">
        <v>1207</v>
      </c>
      <c r="E9" s="36">
        <f>D9+C9+B9</f>
        <v>2968</v>
      </c>
      <c r="F9" s="39">
        <v>15</v>
      </c>
      <c r="G9" s="39">
        <v>16</v>
      </c>
      <c r="H9" s="40">
        <v>17</v>
      </c>
      <c r="I9" s="36">
        <f t="shared" si="0"/>
        <v>48</v>
      </c>
      <c r="J9" s="39">
        <v>2054</v>
      </c>
      <c r="K9" s="39">
        <v>1849</v>
      </c>
      <c r="L9" s="40">
        <v>1854</v>
      </c>
      <c r="M9" s="36">
        <f t="shared" si="2"/>
        <v>5757</v>
      </c>
      <c r="N9" s="39">
        <v>140</v>
      </c>
      <c r="O9" s="39">
        <v>273</v>
      </c>
      <c r="P9" s="39">
        <v>244</v>
      </c>
      <c r="Q9" s="36">
        <f t="shared" si="1"/>
        <v>657</v>
      </c>
    </row>
    <row r="10" spans="1:17" ht="20.100000000000001" customHeight="1" x14ac:dyDescent="0.2">
      <c r="A10" s="29" t="s">
        <v>55</v>
      </c>
      <c r="B10" s="38">
        <v>36</v>
      </c>
      <c r="C10" s="39">
        <v>9</v>
      </c>
      <c r="D10" s="40">
        <v>6</v>
      </c>
      <c r="E10" s="36">
        <f>D10+C10+B10</f>
        <v>51</v>
      </c>
      <c r="F10" s="39">
        <v>67</v>
      </c>
      <c r="G10" s="39">
        <v>33</v>
      </c>
      <c r="H10" s="40">
        <v>53</v>
      </c>
      <c r="I10" s="36">
        <f t="shared" si="0"/>
        <v>153</v>
      </c>
      <c r="J10" s="39">
        <v>2853</v>
      </c>
      <c r="K10" s="39">
        <v>2268</v>
      </c>
      <c r="L10" s="40">
        <v>2318</v>
      </c>
      <c r="M10" s="36">
        <f t="shared" si="2"/>
        <v>7439</v>
      </c>
      <c r="N10" s="39">
        <v>0</v>
      </c>
      <c r="O10" s="39">
        <v>0</v>
      </c>
      <c r="P10" s="39">
        <v>0</v>
      </c>
      <c r="Q10" s="36">
        <f t="shared" si="1"/>
        <v>0</v>
      </c>
    </row>
    <row r="11" spans="1:17" ht="20.100000000000001" customHeight="1" x14ac:dyDescent="0.2">
      <c r="A11" s="29" t="s">
        <v>56</v>
      </c>
      <c r="B11" s="41">
        <v>420</v>
      </c>
      <c r="C11" s="39">
        <v>430</v>
      </c>
      <c r="D11" s="42">
        <v>350</v>
      </c>
      <c r="E11" s="43">
        <f>B11+C11+D11</f>
        <v>1200</v>
      </c>
      <c r="F11" s="39">
        <v>90</v>
      </c>
      <c r="G11" s="39">
        <v>165</v>
      </c>
      <c r="H11" s="39">
        <v>156</v>
      </c>
      <c r="I11" s="36">
        <f t="shared" si="0"/>
        <v>411</v>
      </c>
      <c r="J11" s="39">
        <v>1291</v>
      </c>
      <c r="K11" s="39">
        <v>1165</v>
      </c>
      <c r="L11" s="39">
        <v>1020</v>
      </c>
      <c r="M11" s="44">
        <f t="shared" si="2"/>
        <v>3476</v>
      </c>
      <c r="N11" s="39">
        <v>62</v>
      </c>
      <c r="O11" s="39">
        <v>49</v>
      </c>
      <c r="P11" s="45">
        <v>20</v>
      </c>
      <c r="Q11" s="46">
        <f t="shared" si="1"/>
        <v>131</v>
      </c>
    </row>
    <row r="12" spans="1:17" ht="20.100000000000001" customHeight="1" x14ac:dyDescent="0.2">
      <c r="A12" s="29" t="s">
        <v>57</v>
      </c>
      <c r="B12" s="38">
        <v>980</v>
      </c>
      <c r="C12" s="39">
        <v>1477</v>
      </c>
      <c r="D12" s="40">
        <v>1493</v>
      </c>
      <c r="E12" s="36">
        <f t="shared" ref="E12:E24" si="3">D12+C12+B12</f>
        <v>3950</v>
      </c>
      <c r="F12" s="39">
        <v>59</v>
      </c>
      <c r="G12" s="39">
        <v>130</v>
      </c>
      <c r="H12" s="40">
        <v>94</v>
      </c>
      <c r="I12" s="36">
        <f t="shared" si="0"/>
        <v>283</v>
      </c>
      <c r="J12" s="39">
        <v>2497</v>
      </c>
      <c r="K12" s="39">
        <v>2266</v>
      </c>
      <c r="L12" s="40">
        <v>2233</v>
      </c>
      <c r="M12" s="36">
        <f t="shared" si="2"/>
        <v>6996</v>
      </c>
      <c r="N12" s="39">
        <v>12</v>
      </c>
      <c r="O12" s="39">
        <v>16</v>
      </c>
      <c r="P12" s="39">
        <v>11</v>
      </c>
      <c r="Q12" s="36">
        <f t="shared" si="1"/>
        <v>39</v>
      </c>
    </row>
    <row r="13" spans="1:17" ht="20.100000000000001" customHeight="1" x14ac:dyDescent="0.2">
      <c r="A13" s="29" t="s">
        <v>58</v>
      </c>
      <c r="B13" s="38">
        <v>35</v>
      </c>
      <c r="C13" s="39">
        <v>51</v>
      </c>
      <c r="D13" s="40">
        <v>39</v>
      </c>
      <c r="E13" s="36">
        <f t="shared" si="3"/>
        <v>125</v>
      </c>
      <c r="F13" s="39">
        <v>254</v>
      </c>
      <c r="G13" s="39">
        <v>280</v>
      </c>
      <c r="H13" s="40">
        <v>175</v>
      </c>
      <c r="I13" s="36">
        <f t="shared" si="0"/>
        <v>709</v>
      </c>
      <c r="J13" s="39">
        <v>2006</v>
      </c>
      <c r="K13" s="39">
        <v>1751</v>
      </c>
      <c r="L13" s="40">
        <v>1800</v>
      </c>
      <c r="M13" s="36">
        <f t="shared" si="2"/>
        <v>5557</v>
      </c>
      <c r="N13" s="39">
        <v>0</v>
      </c>
      <c r="O13" s="39">
        <v>0</v>
      </c>
      <c r="P13" s="39">
        <v>0</v>
      </c>
      <c r="Q13" s="36">
        <f t="shared" si="1"/>
        <v>0</v>
      </c>
    </row>
    <row r="14" spans="1:17" ht="20.100000000000001" customHeight="1" x14ac:dyDescent="0.2">
      <c r="A14" s="29" t="s">
        <v>59</v>
      </c>
      <c r="B14" s="38">
        <v>572</v>
      </c>
      <c r="C14" s="39">
        <v>779</v>
      </c>
      <c r="D14" s="40">
        <v>1069</v>
      </c>
      <c r="E14" s="36">
        <f t="shared" si="3"/>
        <v>2420</v>
      </c>
      <c r="F14" s="39">
        <v>5</v>
      </c>
      <c r="G14" s="39">
        <v>11</v>
      </c>
      <c r="H14" s="40">
        <v>15</v>
      </c>
      <c r="I14" s="36">
        <f t="shared" si="0"/>
        <v>31</v>
      </c>
      <c r="J14" s="39">
        <v>1170</v>
      </c>
      <c r="K14" s="39">
        <v>1182</v>
      </c>
      <c r="L14" s="40">
        <v>1172</v>
      </c>
      <c r="M14" s="36">
        <f t="shared" si="2"/>
        <v>3524</v>
      </c>
      <c r="N14" s="39">
        <v>231</v>
      </c>
      <c r="O14" s="39">
        <v>418</v>
      </c>
      <c r="P14" s="39">
        <v>338</v>
      </c>
      <c r="Q14" s="36">
        <f t="shared" si="1"/>
        <v>987</v>
      </c>
    </row>
    <row r="15" spans="1:17" ht="20.100000000000001" customHeight="1" x14ac:dyDescent="0.2">
      <c r="A15" s="29" t="s">
        <v>60</v>
      </c>
      <c r="B15" s="38">
        <v>550</v>
      </c>
      <c r="C15" s="39">
        <v>703</v>
      </c>
      <c r="D15" s="40">
        <v>763</v>
      </c>
      <c r="E15" s="36">
        <f t="shared" si="3"/>
        <v>2016</v>
      </c>
      <c r="F15" s="39">
        <v>94</v>
      </c>
      <c r="G15" s="39">
        <v>187</v>
      </c>
      <c r="H15" s="40">
        <v>146</v>
      </c>
      <c r="I15" s="36">
        <f t="shared" si="0"/>
        <v>427</v>
      </c>
      <c r="J15" s="39">
        <v>734</v>
      </c>
      <c r="K15" s="39">
        <v>609</v>
      </c>
      <c r="L15" s="40">
        <v>451</v>
      </c>
      <c r="M15" s="36">
        <f t="shared" si="2"/>
        <v>1794</v>
      </c>
      <c r="N15" s="39">
        <v>77</v>
      </c>
      <c r="O15" s="39">
        <v>141</v>
      </c>
      <c r="P15" s="39">
        <v>74</v>
      </c>
      <c r="Q15" s="36">
        <f t="shared" si="1"/>
        <v>292</v>
      </c>
    </row>
    <row r="16" spans="1:17" ht="20.100000000000001" customHeight="1" x14ac:dyDescent="0.2">
      <c r="A16" s="29" t="s">
        <v>61</v>
      </c>
      <c r="B16" s="38">
        <v>630</v>
      </c>
      <c r="C16" s="39">
        <v>831</v>
      </c>
      <c r="D16" s="40">
        <v>868</v>
      </c>
      <c r="E16" s="36">
        <f t="shared" si="3"/>
        <v>2329</v>
      </c>
      <c r="F16" s="39">
        <v>86</v>
      </c>
      <c r="G16" s="39">
        <v>94</v>
      </c>
      <c r="H16" s="40">
        <v>72</v>
      </c>
      <c r="I16" s="36">
        <f t="shared" si="0"/>
        <v>252</v>
      </c>
      <c r="J16" s="39">
        <v>761</v>
      </c>
      <c r="K16" s="39">
        <v>738</v>
      </c>
      <c r="L16" s="40">
        <v>562</v>
      </c>
      <c r="M16" s="36">
        <f t="shared" si="2"/>
        <v>2061</v>
      </c>
      <c r="N16" s="39">
        <v>85</v>
      </c>
      <c r="O16" s="39">
        <v>126</v>
      </c>
      <c r="P16" s="39">
        <v>100</v>
      </c>
      <c r="Q16" s="36">
        <f t="shared" si="1"/>
        <v>311</v>
      </c>
    </row>
    <row r="17" spans="1:17" ht="20.100000000000001" customHeight="1" x14ac:dyDescent="0.2">
      <c r="A17" s="29" t="s">
        <v>62</v>
      </c>
      <c r="B17" s="38">
        <v>470</v>
      </c>
      <c r="C17" s="39">
        <v>649</v>
      </c>
      <c r="D17" s="40">
        <v>862</v>
      </c>
      <c r="E17" s="36">
        <f t="shared" si="3"/>
        <v>1981</v>
      </c>
      <c r="F17" s="39">
        <v>301</v>
      </c>
      <c r="G17" s="39">
        <v>337</v>
      </c>
      <c r="H17" s="40">
        <v>440</v>
      </c>
      <c r="I17" s="36">
        <f t="shared" si="0"/>
        <v>1078</v>
      </c>
      <c r="J17" s="39">
        <v>1976</v>
      </c>
      <c r="K17" s="39">
        <v>1838</v>
      </c>
      <c r="L17" s="40">
        <v>2247</v>
      </c>
      <c r="M17" s="36">
        <f t="shared" si="2"/>
        <v>6061</v>
      </c>
      <c r="N17" s="39">
        <v>76</v>
      </c>
      <c r="O17" s="39">
        <v>134</v>
      </c>
      <c r="P17" s="39">
        <v>85</v>
      </c>
      <c r="Q17" s="36">
        <f t="shared" si="1"/>
        <v>295</v>
      </c>
    </row>
    <row r="18" spans="1:17" ht="20.100000000000001" customHeight="1" x14ac:dyDescent="0.2">
      <c r="A18" s="29" t="s">
        <v>63</v>
      </c>
      <c r="B18" s="38">
        <v>1875</v>
      </c>
      <c r="C18" s="39">
        <v>3574</v>
      </c>
      <c r="D18" s="40">
        <v>3691</v>
      </c>
      <c r="E18" s="36">
        <f t="shared" si="3"/>
        <v>9140</v>
      </c>
      <c r="F18" s="39">
        <v>617</v>
      </c>
      <c r="G18" s="39">
        <v>1011</v>
      </c>
      <c r="H18" s="40">
        <v>784</v>
      </c>
      <c r="I18" s="36">
        <f t="shared" si="0"/>
        <v>2412</v>
      </c>
      <c r="J18" s="39">
        <v>1828</v>
      </c>
      <c r="K18" s="39">
        <v>1335</v>
      </c>
      <c r="L18" s="40">
        <v>1100</v>
      </c>
      <c r="M18" s="36">
        <f t="shared" si="2"/>
        <v>4263</v>
      </c>
      <c r="N18" s="39">
        <v>14</v>
      </c>
      <c r="O18" s="39">
        <v>9</v>
      </c>
      <c r="P18" s="39">
        <v>3</v>
      </c>
      <c r="Q18" s="36">
        <f t="shared" si="1"/>
        <v>26</v>
      </c>
    </row>
    <row r="19" spans="1:17" ht="20.100000000000001" customHeight="1" x14ac:dyDescent="0.2">
      <c r="A19" s="29" t="s">
        <v>64</v>
      </c>
      <c r="B19" s="38">
        <v>126</v>
      </c>
      <c r="C19" s="39">
        <v>91</v>
      </c>
      <c r="D19" s="40">
        <v>147</v>
      </c>
      <c r="E19" s="36">
        <f t="shared" si="3"/>
        <v>364</v>
      </c>
      <c r="F19" s="39">
        <v>174</v>
      </c>
      <c r="G19" s="39">
        <v>118</v>
      </c>
      <c r="H19" s="40">
        <v>196</v>
      </c>
      <c r="I19" s="36">
        <f t="shared" si="0"/>
        <v>488</v>
      </c>
      <c r="J19" s="39">
        <v>2850</v>
      </c>
      <c r="K19" s="39">
        <v>2203</v>
      </c>
      <c r="L19" s="40">
        <v>3323</v>
      </c>
      <c r="M19" s="36">
        <f t="shared" si="2"/>
        <v>8376</v>
      </c>
      <c r="N19" s="39">
        <v>11</v>
      </c>
      <c r="O19" s="39">
        <v>7</v>
      </c>
      <c r="P19" s="39">
        <v>7</v>
      </c>
      <c r="Q19" s="36">
        <f t="shared" si="1"/>
        <v>25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3"/>
        <v>0</v>
      </c>
      <c r="F20" s="39">
        <v>7</v>
      </c>
      <c r="G20" s="39">
        <v>2</v>
      </c>
      <c r="H20" s="40">
        <v>5</v>
      </c>
      <c r="I20" s="36">
        <f t="shared" si="0"/>
        <v>14</v>
      </c>
      <c r="J20" s="39">
        <v>2187</v>
      </c>
      <c r="K20" s="39">
        <v>1984</v>
      </c>
      <c r="L20" s="40">
        <v>2137</v>
      </c>
      <c r="M20" s="36">
        <f t="shared" si="2"/>
        <v>6308</v>
      </c>
      <c r="N20" s="39">
        <v>0</v>
      </c>
      <c r="O20" s="39">
        <v>0</v>
      </c>
      <c r="P20" s="39">
        <v>0</v>
      </c>
      <c r="Q20" s="36">
        <f t="shared" si="1"/>
        <v>0</v>
      </c>
    </row>
    <row r="21" spans="1:17" ht="20.100000000000001" customHeight="1" x14ac:dyDescent="0.2">
      <c r="A21" s="29" t="s">
        <v>66</v>
      </c>
      <c r="B21" s="38">
        <v>836</v>
      </c>
      <c r="C21" s="39">
        <v>1611</v>
      </c>
      <c r="D21" s="40">
        <v>1506</v>
      </c>
      <c r="E21" s="36">
        <f t="shared" si="3"/>
        <v>3953</v>
      </c>
      <c r="F21" s="39">
        <v>483</v>
      </c>
      <c r="G21" s="39">
        <v>1184</v>
      </c>
      <c r="H21" s="40">
        <v>952</v>
      </c>
      <c r="I21" s="36">
        <f t="shared" si="0"/>
        <v>2619</v>
      </c>
      <c r="J21" s="39">
        <v>1422</v>
      </c>
      <c r="K21" s="39">
        <v>1272</v>
      </c>
      <c r="L21" s="40">
        <v>869</v>
      </c>
      <c r="M21" s="36">
        <f t="shared" si="2"/>
        <v>3563</v>
      </c>
      <c r="N21" s="39">
        <v>0</v>
      </c>
      <c r="O21" s="39">
        <v>1</v>
      </c>
      <c r="P21" s="39">
        <v>0</v>
      </c>
      <c r="Q21" s="36">
        <f t="shared" si="1"/>
        <v>1</v>
      </c>
    </row>
    <row r="22" spans="1:17" ht="20.100000000000001" customHeight="1" x14ac:dyDescent="0.2">
      <c r="A22" s="29" t="s">
        <v>67</v>
      </c>
      <c r="B22" s="38">
        <v>1028</v>
      </c>
      <c r="C22" s="39">
        <v>2041</v>
      </c>
      <c r="D22" s="40">
        <v>1559</v>
      </c>
      <c r="E22" s="36">
        <f t="shared" si="3"/>
        <v>4628</v>
      </c>
      <c r="F22" s="39">
        <v>31</v>
      </c>
      <c r="G22" s="39">
        <v>91</v>
      </c>
      <c r="H22" s="40">
        <v>69</v>
      </c>
      <c r="I22" s="36">
        <f t="shared" si="0"/>
        <v>191</v>
      </c>
      <c r="J22" s="39">
        <v>1656</v>
      </c>
      <c r="K22" s="39">
        <v>1894</v>
      </c>
      <c r="L22" s="40">
        <v>1083</v>
      </c>
      <c r="M22" s="36">
        <f t="shared" si="2"/>
        <v>4633</v>
      </c>
      <c r="N22" s="39">
        <v>4</v>
      </c>
      <c r="O22" s="39">
        <v>6</v>
      </c>
      <c r="P22" s="39">
        <v>4</v>
      </c>
      <c r="Q22" s="36">
        <f t="shared" si="1"/>
        <v>14</v>
      </c>
    </row>
    <row r="23" spans="1:17" ht="20.100000000000001" customHeight="1" x14ac:dyDescent="0.2">
      <c r="A23" s="29" t="s">
        <v>68</v>
      </c>
      <c r="B23" s="38">
        <v>1415</v>
      </c>
      <c r="C23" s="39">
        <v>2020</v>
      </c>
      <c r="D23" s="40">
        <v>2054</v>
      </c>
      <c r="E23" s="36">
        <f t="shared" si="3"/>
        <v>5489</v>
      </c>
      <c r="F23" s="39">
        <v>96</v>
      </c>
      <c r="G23" s="39">
        <v>268</v>
      </c>
      <c r="H23" s="45">
        <v>218</v>
      </c>
      <c r="I23" s="36">
        <f t="shared" si="0"/>
        <v>582</v>
      </c>
      <c r="J23" s="39">
        <v>1666</v>
      </c>
      <c r="K23" s="39">
        <v>1590</v>
      </c>
      <c r="L23" s="40">
        <v>1341</v>
      </c>
      <c r="M23" s="36">
        <f t="shared" si="2"/>
        <v>4597</v>
      </c>
      <c r="N23" s="39">
        <v>108</v>
      </c>
      <c r="O23" s="39">
        <v>187</v>
      </c>
      <c r="P23" s="39">
        <v>108</v>
      </c>
      <c r="Q23" s="36">
        <f t="shared" si="1"/>
        <v>403</v>
      </c>
    </row>
    <row r="24" spans="1:17" ht="20.100000000000001" customHeight="1" x14ac:dyDescent="0.2">
      <c r="A24" s="29" t="s">
        <v>69</v>
      </c>
      <c r="B24" s="47">
        <v>1152</v>
      </c>
      <c r="C24" s="48">
        <v>2169</v>
      </c>
      <c r="D24" s="49">
        <v>2182</v>
      </c>
      <c r="E24" s="50">
        <f t="shared" si="3"/>
        <v>5503</v>
      </c>
      <c r="F24" s="51">
        <v>28</v>
      </c>
      <c r="G24" s="51">
        <v>34</v>
      </c>
      <c r="H24" s="52">
        <v>28</v>
      </c>
      <c r="I24" s="36">
        <f t="shared" si="0"/>
        <v>90</v>
      </c>
      <c r="J24" s="51">
        <v>1684</v>
      </c>
      <c r="K24" s="51">
        <v>1856</v>
      </c>
      <c r="L24" s="52">
        <v>1380</v>
      </c>
      <c r="M24" s="36">
        <f t="shared" si="2"/>
        <v>4920</v>
      </c>
      <c r="N24" s="51">
        <v>8</v>
      </c>
      <c r="O24" s="51">
        <v>12</v>
      </c>
      <c r="P24" s="51">
        <v>8</v>
      </c>
      <c r="Q24" s="36">
        <f t="shared" si="1"/>
        <v>28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MG25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6.125" style="1" customWidth="1"/>
    <col min="16" max="17" width="8.125" style="1" customWidth="1"/>
    <col min="18" max="18" width="2" style="1" customWidth="1"/>
    <col min="19" max="252" width="7.5" style="1" customWidth="1"/>
    <col min="253" max="1021" width="8" style="1" customWidth="1"/>
    <col min="1022" max="1025" width="11.5"/>
  </cols>
  <sheetData>
    <row r="1" spans="1:252" ht="18.75" x14ac:dyDescent="0.25">
      <c r="A1" s="689" t="s">
        <v>71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252" ht="18.75" x14ac:dyDescent="0.25">
      <c r="A2" s="679" t="s">
        <v>78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252" ht="21" customHeight="1" x14ac:dyDescent="0.2">
      <c r="A4" s="690" t="s">
        <v>46</v>
      </c>
      <c r="B4" s="691" t="s">
        <v>34</v>
      </c>
      <c r="C4" s="691"/>
      <c r="D4" s="691"/>
      <c r="E4" s="691"/>
      <c r="F4" s="691"/>
      <c r="G4" s="691" t="s">
        <v>39</v>
      </c>
      <c r="H4" s="691"/>
      <c r="I4" s="691"/>
      <c r="J4" s="691" t="s">
        <v>41</v>
      </c>
      <c r="K4" s="691"/>
      <c r="L4" s="691"/>
      <c r="M4" s="691"/>
      <c r="N4" s="691" t="s">
        <v>42</v>
      </c>
      <c r="O4" s="691"/>
      <c r="P4" s="691" t="s">
        <v>43</v>
      </c>
      <c r="Q4" s="691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21" customHeight="1" x14ac:dyDescent="0.2">
      <c r="A5" s="690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21" customHeight="1" x14ac:dyDescent="0.2">
      <c r="A6" s="81" t="s">
        <v>51</v>
      </c>
      <c r="B6" s="75">
        <v>2137</v>
      </c>
      <c r="C6" s="76">
        <v>2127</v>
      </c>
      <c r="D6" s="76">
        <v>4551</v>
      </c>
      <c r="E6" s="77">
        <v>1094</v>
      </c>
      <c r="F6" s="78">
        <f t="shared" ref="F6:F24" si="0">SUM(B6:E6)</f>
        <v>9909</v>
      </c>
      <c r="G6" s="75">
        <v>16</v>
      </c>
      <c r="H6" s="77">
        <v>141</v>
      </c>
      <c r="I6" s="78">
        <f t="shared" ref="I6:I24" si="1">H6+G6</f>
        <v>157</v>
      </c>
      <c r="J6" s="77">
        <v>1290</v>
      </c>
      <c r="K6" s="76">
        <v>35</v>
      </c>
      <c r="L6" s="76">
        <v>1696</v>
      </c>
      <c r="M6" s="79">
        <f>L6+K6</f>
        <v>1731</v>
      </c>
      <c r="N6" s="76">
        <v>0</v>
      </c>
      <c r="O6" s="80">
        <v>0</v>
      </c>
      <c r="P6" s="123">
        <v>0</v>
      </c>
      <c r="Q6" s="80">
        <v>0</v>
      </c>
    </row>
    <row r="7" spans="1:252" ht="21" customHeight="1" x14ac:dyDescent="0.2">
      <c r="A7" s="81" t="s">
        <v>52</v>
      </c>
      <c r="B7" s="75">
        <v>1062</v>
      </c>
      <c r="C7" s="76">
        <v>700</v>
      </c>
      <c r="D7" s="76">
        <v>2602</v>
      </c>
      <c r="E7" s="77">
        <v>966</v>
      </c>
      <c r="F7" s="78">
        <f t="shared" si="0"/>
        <v>5330</v>
      </c>
      <c r="G7" s="75">
        <v>557</v>
      </c>
      <c r="H7" s="77">
        <v>11270</v>
      </c>
      <c r="I7" s="78">
        <f t="shared" si="1"/>
        <v>11827</v>
      </c>
      <c r="J7" s="77">
        <v>33043</v>
      </c>
      <c r="K7" s="76">
        <v>0</v>
      </c>
      <c r="L7" s="76">
        <v>28773</v>
      </c>
      <c r="M7" s="79">
        <f>L7+K7</f>
        <v>28773</v>
      </c>
      <c r="N7" s="76">
        <v>1000</v>
      </c>
      <c r="O7" s="80">
        <v>135</v>
      </c>
      <c r="P7" s="76">
        <v>900</v>
      </c>
      <c r="Q7" s="80">
        <v>638</v>
      </c>
    </row>
    <row r="8" spans="1:252" ht="21" customHeight="1" x14ac:dyDescent="0.2">
      <c r="A8" s="81" t="s">
        <v>53</v>
      </c>
      <c r="B8" s="75">
        <v>237</v>
      </c>
      <c r="C8" s="76">
        <v>195</v>
      </c>
      <c r="D8" s="76">
        <v>558</v>
      </c>
      <c r="E8" s="77">
        <v>118</v>
      </c>
      <c r="F8" s="78">
        <f t="shared" si="0"/>
        <v>1108</v>
      </c>
      <c r="G8" s="75">
        <v>17683</v>
      </c>
      <c r="H8" s="77">
        <v>11953</v>
      </c>
      <c r="I8" s="78">
        <f t="shared" si="1"/>
        <v>29636</v>
      </c>
      <c r="J8" s="77">
        <v>127406</v>
      </c>
      <c r="K8" s="76">
        <v>354</v>
      </c>
      <c r="L8" s="76">
        <v>66441</v>
      </c>
      <c r="M8" s="79">
        <f>L8+K8</f>
        <v>66795</v>
      </c>
      <c r="N8" s="76">
        <v>820</v>
      </c>
      <c r="O8" s="80">
        <v>121</v>
      </c>
      <c r="P8" s="76">
        <v>22213</v>
      </c>
      <c r="Q8" s="80">
        <v>13720</v>
      </c>
    </row>
    <row r="9" spans="1:252" ht="21" customHeight="1" x14ac:dyDescent="0.2">
      <c r="A9" s="81" t="s">
        <v>54</v>
      </c>
      <c r="B9" s="75">
        <v>2432</v>
      </c>
      <c r="C9" s="76">
        <v>1976</v>
      </c>
      <c r="D9" s="76">
        <v>7067</v>
      </c>
      <c r="E9" s="77">
        <v>3266</v>
      </c>
      <c r="F9" s="78">
        <f t="shared" si="0"/>
        <v>14741</v>
      </c>
      <c r="G9" s="75">
        <v>290</v>
      </c>
      <c r="H9" s="77">
        <v>1816</v>
      </c>
      <c r="I9" s="78">
        <f t="shared" si="1"/>
        <v>2106</v>
      </c>
      <c r="J9" s="77">
        <v>3440</v>
      </c>
      <c r="K9" s="76">
        <v>0</v>
      </c>
      <c r="L9" s="76">
        <v>7438</v>
      </c>
      <c r="M9" s="79">
        <f>L9+K9</f>
        <v>7438</v>
      </c>
      <c r="N9" s="76">
        <v>0</v>
      </c>
      <c r="O9" s="80">
        <v>0</v>
      </c>
      <c r="P9" s="76">
        <v>0</v>
      </c>
      <c r="Q9" s="80">
        <v>5</v>
      </c>
    </row>
    <row r="10" spans="1:252" ht="21" customHeight="1" x14ac:dyDescent="0.2">
      <c r="A10" s="81" t="s">
        <v>55</v>
      </c>
      <c r="B10" s="75">
        <v>385</v>
      </c>
      <c r="C10" s="76">
        <v>207</v>
      </c>
      <c r="D10" s="76">
        <v>397</v>
      </c>
      <c r="E10" s="77">
        <v>169</v>
      </c>
      <c r="F10" s="78">
        <f t="shared" si="0"/>
        <v>1158</v>
      </c>
      <c r="G10" s="75">
        <v>6155</v>
      </c>
      <c r="H10" s="77">
        <v>12239</v>
      </c>
      <c r="I10" s="78">
        <f t="shared" si="1"/>
        <v>18394</v>
      </c>
      <c r="J10" s="77">
        <v>33818</v>
      </c>
      <c r="K10" s="76">
        <v>0</v>
      </c>
      <c r="L10" s="76">
        <v>28303</v>
      </c>
      <c r="M10" s="79">
        <f>L10+K10</f>
        <v>28303</v>
      </c>
      <c r="N10" s="76">
        <v>900</v>
      </c>
      <c r="O10" s="80">
        <v>210</v>
      </c>
      <c r="P10" s="76">
        <v>17270</v>
      </c>
      <c r="Q10" s="80">
        <v>13223</v>
      </c>
    </row>
    <row r="11" spans="1:252" ht="21" customHeight="1" x14ac:dyDescent="0.2">
      <c r="A11" s="81" t="s">
        <v>56</v>
      </c>
      <c r="B11" s="82">
        <v>922</v>
      </c>
      <c r="C11" s="76">
        <v>945</v>
      </c>
      <c r="D11" s="76">
        <v>1949</v>
      </c>
      <c r="E11" s="83">
        <v>624</v>
      </c>
      <c r="F11" s="78">
        <f t="shared" si="0"/>
        <v>4440</v>
      </c>
      <c r="G11" s="85">
        <v>0</v>
      </c>
      <c r="H11" s="83">
        <v>1479</v>
      </c>
      <c r="I11" s="84">
        <f t="shared" si="1"/>
        <v>1479</v>
      </c>
      <c r="J11" s="77">
        <v>37204</v>
      </c>
      <c r="K11" s="86">
        <v>0</v>
      </c>
      <c r="L11" s="83">
        <v>24562</v>
      </c>
      <c r="M11" s="84">
        <f>K11+L11</f>
        <v>24562</v>
      </c>
      <c r="N11" s="76">
        <v>0</v>
      </c>
      <c r="O11" s="87">
        <v>0</v>
      </c>
      <c r="P11" s="76">
        <v>4000</v>
      </c>
      <c r="Q11" s="87">
        <v>4000</v>
      </c>
    </row>
    <row r="12" spans="1:252" ht="21" customHeight="1" x14ac:dyDescent="0.2">
      <c r="A12" s="81" t="s">
        <v>57</v>
      </c>
      <c r="B12" s="75">
        <v>991</v>
      </c>
      <c r="C12" s="76">
        <v>1258</v>
      </c>
      <c r="D12" s="76">
        <v>3512</v>
      </c>
      <c r="E12" s="77">
        <v>887</v>
      </c>
      <c r="F12" s="78">
        <f t="shared" si="0"/>
        <v>6648</v>
      </c>
      <c r="G12" s="75">
        <v>56</v>
      </c>
      <c r="H12" s="77">
        <v>6736</v>
      </c>
      <c r="I12" s="78">
        <f t="shared" si="1"/>
        <v>6792</v>
      </c>
      <c r="J12" s="77">
        <v>21528</v>
      </c>
      <c r="K12" s="76">
        <v>0</v>
      </c>
      <c r="L12" s="76">
        <v>23601</v>
      </c>
      <c r="M12" s="79">
        <f t="shared" ref="M12:M24" si="2">L12+K12</f>
        <v>23601</v>
      </c>
      <c r="N12" s="76">
        <v>2000</v>
      </c>
      <c r="O12" s="80">
        <v>505</v>
      </c>
      <c r="P12" s="76">
        <v>2500</v>
      </c>
      <c r="Q12" s="80">
        <v>2027</v>
      </c>
    </row>
    <row r="13" spans="1:252" ht="21" customHeight="1" x14ac:dyDescent="0.2">
      <c r="A13" s="81" t="s">
        <v>58</v>
      </c>
      <c r="B13" s="75">
        <v>738</v>
      </c>
      <c r="C13" s="76">
        <v>636</v>
      </c>
      <c r="D13" s="76">
        <v>1653</v>
      </c>
      <c r="E13" s="77">
        <v>363</v>
      </c>
      <c r="F13" s="78">
        <f t="shared" si="0"/>
        <v>3390</v>
      </c>
      <c r="G13" s="75">
        <v>473</v>
      </c>
      <c r="H13" s="77">
        <v>5753</v>
      </c>
      <c r="I13" s="78">
        <f t="shared" si="1"/>
        <v>6226</v>
      </c>
      <c r="J13" s="77">
        <v>17148</v>
      </c>
      <c r="K13" s="76">
        <v>187</v>
      </c>
      <c r="L13" s="76">
        <v>15887</v>
      </c>
      <c r="M13" s="79">
        <f t="shared" si="2"/>
        <v>16074</v>
      </c>
      <c r="N13" s="76">
        <v>0</v>
      </c>
      <c r="O13" s="80">
        <v>0</v>
      </c>
      <c r="P13" s="76">
        <v>0</v>
      </c>
      <c r="Q13" s="80">
        <v>2013</v>
      </c>
    </row>
    <row r="14" spans="1:252" ht="21" customHeight="1" x14ac:dyDescent="0.2">
      <c r="A14" s="81" t="s">
        <v>59</v>
      </c>
      <c r="B14" s="75">
        <v>860</v>
      </c>
      <c r="C14" s="76">
        <v>877</v>
      </c>
      <c r="D14" s="76">
        <v>3169</v>
      </c>
      <c r="E14" s="77">
        <v>1694</v>
      </c>
      <c r="F14" s="78">
        <f t="shared" si="0"/>
        <v>6600</v>
      </c>
      <c r="G14" s="75">
        <v>35</v>
      </c>
      <c r="H14" s="77">
        <v>1819</v>
      </c>
      <c r="I14" s="78">
        <f t="shared" si="1"/>
        <v>1854</v>
      </c>
      <c r="J14" s="77">
        <v>23225</v>
      </c>
      <c r="K14" s="76">
        <v>0</v>
      </c>
      <c r="L14" s="76">
        <v>14566</v>
      </c>
      <c r="M14" s="79">
        <f t="shared" si="2"/>
        <v>14566</v>
      </c>
      <c r="N14" s="76">
        <v>0</v>
      </c>
      <c r="O14" s="80">
        <v>0</v>
      </c>
      <c r="P14" s="76">
        <v>6000</v>
      </c>
      <c r="Q14" s="80">
        <v>5182</v>
      </c>
    </row>
    <row r="15" spans="1:252" ht="21" customHeight="1" x14ac:dyDescent="0.2">
      <c r="A15" s="81" t="s">
        <v>60</v>
      </c>
      <c r="B15" s="75">
        <v>1118</v>
      </c>
      <c r="C15" s="76">
        <v>1058</v>
      </c>
      <c r="D15" s="76">
        <v>2582</v>
      </c>
      <c r="E15" s="77">
        <v>678</v>
      </c>
      <c r="F15" s="78">
        <f t="shared" si="0"/>
        <v>5436</v>
      </c>
      <c r="G15" s="75">
        <v>0</v>
      </c>
      <c r="H15" s="77">
        <v>165</v>
      </c>
      <c r="I15" s="78">
        <f t="shared" si="1"/>
        <v>165</v>
      </c>
      <c r="J15" s="77">
        <v>8780</v>
      </c>
      <c r="K15" s="76">
        <v>0</v>
      </c>
      <c r="L15" s="76">
        <v>4714</v>
      </c>
      <c r="M15" s="79">
        <f t="shared" si="2"/>
        <v>4714</v>
      </c>
      <c r="N15" s="76">
        <v>0</v>
      </c>
      <c r="O15" s="80">
        <v>0</v>
      </c>
      <c r="P15" s="76">
        <v>500</v>
      </c>
      <c r="Q15" s="80">
        <v>238</v>
      </c>
    </row>
    <row r="16" spans="1:252" ht="21" customHeight="1" x14ac:dyDescent="0.2">
      <c r="A16" s="81" t="s">
        <v>61</v>
      </c>
      <c r="B16" s="75">
        <v>1152</v>
      </c>
      <c r="C16" s="76">
        <v>1037</v>
      </c>
      <c r="D16" s="76">
        <v>3332</v>
      </c>
      <c r="E16" s="77">
        <v>2028</v>
      </c>
      <c r="F16" s="78">
        <f t="shared" si="0"/>
        <v>7549</v>
      </c>
      <c r="G16" s="75">
        <v>0</v>
      </c>
      <c r="H16" s="77">
        <v>161</v>
      </c>
      <c r="I16" s="78">
        <f t="shared" si="1"/>
        <v>161</v>
      </c>
      <c r="J16" s="77">
        <v>13200</v>
      </c>
      <c r="K16" s="76">
        <v>0</v>
      </c>
      <c r="L16" s="76">
        <v>6715</v>
      </c>
      <c r="M16" s="79">
        <f t="shared" si="2"/>
        <v>6715</v>
      </c>
      <c r="N16" s="76">
        <v>0</v>
      </c>
      <c r="O16" s="80">
        <v>0</v>
      </c>
      <c r="P16" s="76">
        <v>3000</v>
      </c>
      <c r="Q16" s="80">
        <v>1250</v>
      </c>
    </row>
    <row r="17" spans="1:252" ht="21" customHeight="1" x14ac:dyDescent="0.2">
      <c r="A17" s="81" t="s">
        <v>62</v>
      </c>
      <c r="B17" s="75">
        <v>1494</v>
      </c>
      <c r="C17" s="76">
        <v>1840</v>
      </c>
      <c r="D17" s="76">
        <v>3853</v>
      </c>
      <c r="E17" s="77">
        <v>2002</v>
      </c>
      <c r="F17" s="78">
        <f t="shared" si="0"/>
        <v>9189</v>
      </c>
      <c r="G17" s="75">
        <v>33</v>
      </c>
      <c r="H17" s="77">
        <v>5967</v>
      </c>
      <c r="I17" s="78">
        <f t="shared" si="1"/>
        <v>6000</v>
      </c>
      <c r="J17" s="77">
        <v>13710</v>
      </c>
      <c r="K17" s="76">
        <v>409</v>
      </c>
      <c r="L17" s="76">
        <v>18195</v>
      </c>
      <c r="M17" s="79">
        <f t="shared" si="2"/>
        <v>18604</v>
      </c>
      <c r="N17" s="76">
        <v>100</v>
      </c>
      <c r="O17" s="80">
        <v>2</v>
      </c>
      <c r="P17" s="76">
        <v>550</v>
      </c>
      <c r="Q17" s="80">
        <v>430</v>
      </c>
    </row>
    <row r="18" spans="1:252" ht="21" customHeight="1" x14ac:dyDescent="0.2">
      <c r="A18" s="81" t="s">
        <v>63</v>
      </c>
      <c r="B18" s="75">
        <v>2676</v>
      </c>
      <c r="C18" s="76">
        <v>3770</v>
      </c>
      <c r="D18" s="76">
        <v>4945</v>
      </c>
      <c r="E18" s="77">
        <v>1149</v>
      </c>
      <c r="F18" s="78">
        <f t="shared" si="0"/>
        <v>12540</v>
      </c>
      <c r="G18" s="75">
        <v>0</v>
      </c>
      <c r="H18" s="77">
        <v>247</v>
      </c>
      <c r="I18" s="78">
        <f t="shared" si="1"/>
        <v>247</v>
      </c>
      <c r="J18" s="77">
        <v>5050</v>
      </c>
      <c r="K18" s="76">
        <v>0</v>
      </c>
      <c r="L18" s="76">
        <v>6661</v>
      </c>
      <c r="M18" s="79">
        <f t="shared" si="2"/>
        <v>6661</v>
      </c>
      <c r="N18" s="76">
        <v>800</v>
      </c>
      <c r="O18" s="80">
        <v>319</v>
      </c>
      <c r="P18" s="76">
        <v>10500</v>
      </c>
      <c r="Q18" s="80">
        <v>1556</v>
      </c>
    </row>
    <row r="19" spans="1:252" ht="21" customHeight="1" x14ac:dyDescent="0.2">
      <c r="A19" s="81" t="s">
        <v>64</v>
      </c>
      <c r="B19" s="75">
        <v>1467</v>
      </c>
      <c r="C19" s="76">
        <v>737</v>
      </c>
      <c r="D19" s="76">
        <v>2622</v>
      </c>
      <c r="E19" s="77">
        <v>632</v>
      </c>
      <c r="F19" s="78">
        <f t="shared" si="0"/>
        <v>5458</v>
      </c>
      <c r="G19" s="75">
        <v>137</v>
      </c>
      <c r="H19" s="77">
        <v>5643</v>
      </c>
      <c r="I19" s="78">
        <f t="shared" si="1"/>
        <v>5780</v>
      </c>
      <c r="J19" s="77">
        <v>16034</v>
      </c>
      <c r="K19" s="76">
        <v>0</v>
      </c>
      <c r="L19" s="76">
        <v>16460</v>
      </c>
      <c r="M19" s="79">
        <f t="shared" si="2"/>
        <v>16460</v>
      </c>
      <c r="N19" s="76">
        <v>0</v>
      </c>
      <c r="O19" s="80">
        <v>0</v>
      </c>
      <c r="P19" s="76">
        <v>8872</v>
      </c>
      <c r="Q19" s="80">
        <v>5387</v>
      </c>
    </row>
    <row r="20" spans="1:252" ht="21" customHeight="1" x14ac:dyDescent="0.2">
      <c r="A20" s="81" t="s">
        <v>65</v>
      </c>
      <c r="B20" s="75">
        <v>231</v>
      </c>
      <c r="C20" s="76">
        <v>199</v>
      </c>
      <c r="D20" s="76">
        <v>531</v>
      </c>
      <c r="E20" s="77">
        <v>169</v>
      </c>
      <c r="F20" s="78">
        <f t="shared" si="0"/>
        <v>1130</v>
      </c>
      <c r="G20" s="75">
        <v>2792</v>
      </c>
      <c r="H20" s="77">
        <v>9038</v>
      </c>
      <c r="I20" s="78">
        <f t="shared" si="1"/>
        <v>11830</v>
      </c>
      <c r="J20" s="77">
        <v>56380</v>
      </c>
      <c r="K20" s="76">
        <v>15</v>
      </c>
      <c r="L20" s="76">
        <v>43576</v>
      </c>
      <c r="M20" s="79">
        <f t="shared" si="2"/>
        <v>43591</v>
      </c>
      <c r="N20" s="76">
        <v>1000</v>
      </c>
      <c r="O20" s="80">
        <v>222</v>
      </c>
      <c r="P20" s="76">
        <v>11271</v>
      </c>
      <c r="Q20" s="80">
        <v>8004</v>
      </c>
    </row>
    <row r="21" spans="1:252" ht="21" customHeight="1" x14ac:dyDescent="0.2">
      <c r="A21" s="81" t="s">
        <v>66</v>
      </c>
      <c r="B21" s="75">
        <v>1804</v>
      </c>
      <c r="C21" s="76">
        <v>1634</v>
      </c>
      <c r="D21" s="76">
        <v>2436</v>
      </c>
      <c r="E21" s="77">
        <v>723</v>
      </c>
      <c r="F21" s="78">
        <f t="shared" si="0"/>
        <v>6597</v>
      </c>
      <c r="G21" s="75">
        <v>0</v>
      </c>
      <c r="H21" s="77">
        <v>1237</v>
      </c>
      <c r="I21" s="78">
        <f t="shared" si="1"/>
        <v>1237</v>
      </c>
      <c r="J21" s="77">
        <v>6892</v>
      </c>
      <c r="K21" s="76">
        <v>0</v>
      </c>
      <c r="L21" s="76">
        <v>6548</v>
      </c>
      <c r="M21" s="79">
        <f t="shared" si="2"/>
        <v>6548</v>
      </c>
      <c r="N21" s="76">
        <v>0</v>
      </c>
      <c r="O21" s="80">
        <v>0</v>
      </c>
      <c r="P21" s="76">
        <v>1200</v>
      </c>
      <c r="Q21" s="80">
        <v>554</v>
      </c>
    </row>
    <row r="22" spans="1:252" ht="21" customHeight="1" x14ac:dyDescent="0.2">
      <c r="A22" s="81" t="s">
        <v>67</v>
      </c>
      <c r="B22" s="75">
        <v>1462</v>
      </c>
      <c r="C22" s="76">
        <v>1804</v>
      </c>
      <c r="D22" s="76">
        <v>4460</v>
      </c>
      <c r="E22" s="77">
        <v>922</v>
      </c>
      <c r="F22" s="78">
        <f t="shared" si="0"/>
        <v>8648</v>
      </c>
      <c r="G22" s="75">
        <v>0</v>
      </c>
      <c r="H22" s="77">
        <v>368</v>
      </c>
      <c r="I22" s="78">
        <f t="shared" si="1"/>
        <v>368</v>
      </c>
      <c r="J22" s="77">
        <v>6130</v>
      </c>
      <c r="K22" s="76">
        <v>0</v>
      </c>
      <c r="L22" s="76">
        <v>3758</v>
      </c>
      <c r="M22" s="79">
        <f t="shared" si="2"/>
        <v>3758</v>
      </c>
      <c r="N22" s="76">
        <v>600</v>
      </c>
      <c r="O22" s="80">
        <v>0</v>
      </c>
      <c r="P22" s="76">
        <v>0</v>
      </c>
      <c r="Q22" s="80">
        <v>0</v>
      </c>
    </row>
    <row r="23" spans="1:252" ht="21" customHeight="1" x14ac:dyDescent="0.2">
      <c r="A23" s="81" t="s">
        <v>68</v>
      </c>
      <c r="B23" s="75">
        <v>1657</v>
      </c>
      <c r="C23" s="76">
        <v>1754</v>
      </c>
      <c r="D23" s="76">
        <v>4861</v>
      </c>
      <c r="E23" s="77">
        <v>1274</v>
      </c>
      <c r="F23" s="78">
        <f t="shared" si="0"/>
        <v>9546</v>
      </c>
      <c r="G23" s="75">
        <v>0</v>
      </c>
      <c r="H23" s="77">
        <v>425</v>
      </c>
      <c r="I23" s="78">
        <f t="shared" si="1"/>
        <v>425</v>
      </c>
      <c r="J23" s="77">
        <v>5934</v>
      </c>
      <c r="K23" s="76">
        <v>0</v>
      </c>
      <c r="L23" s="76">
        <v>7378</v>
      </c>
      <c r="M23" s="79">
        <f t="shared" si="2"/>
        <v>7378</v>
      </c>
      <c r="N23" s="76">
        <v>0</v>
      </c>
      <c r="O23" s="80">
        <v>0</v>
      </c>
      <c r="P23" s="76">
        <v>4000</v>
      </c>
      <c r="Q23" s="80">
        <v>1823</v>
      </c>
    </row>
    <row r="24" spans="1:252" ht="21" customHeight="1" x14ac:dyDescent="0.2">
      <c r="A24" s="81" t="s">
        <v>69</v>
      </c>
      <c r="B24" s="124">
        <v>1570</v>
      </c>
      <c r="C24" s="76">
        <v>2171</v>
      </c>
      <c r="D24" s="125">
        <v>4448</v>
      </c>
      <c r="E24" s="126">
        <v>759</v>
      </c>
      <c r="F24" s="78">
        <f t="shared" si="0"/>
        <v>8948</v>
      </c>
      <c r="G24" s="124">
        <v>0</v>
      </c>
      <c r="H24" s="126">
        <v>53</v>
      </c>
      <c r="I24" s="127">
        <f t="shared" si="1"/>
        <v>53</v>
      </c>
      <c r="J24" s="126">
        <v>6800</v>
      </c>
      <c r="K24" s="125">
        <v>0</v>
      </c>
      <c r="L24" s="125">
        <v>6154</v>
      </c>
      <c r="M24" s="79">
        <f t="shared" si="2"/>
        <v>6154</v>
      </c>
      <c r="N24" s="125">
        <v>0</v>
      </c>
      <c r="O24" s="80">
        <v>0</v>
      </c>
      <c r="P24" s="128">
        <v>0</v>
      </c>
      <c r="Q24" s="80">
        <v>0</v>
      </c>
    </row>
    <row r="25" spans="1:252" ht="21" customHeight="1" x14ac:dyDescent="0.2">
      <c r="A25" s="93" t="s">
        <v>70</v>
      </c>
      <c r="B25" s="94" t="e">
        <f>SUM(#REF!)</f>
        <v>#REF!</v>
      </c>
      <c r="C25" s="94" t="e">
        <f>SUM(#REF!)</f>
        <v>#REF!</v>
      </c>
      <c r="D25" s="94" t="e">
        <f>SUM(#REF!)</f>
        <v>#REF!</v>
      </c>
      <c r="E25" s="94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IU32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3" width="8.5" style="1" customWidth="1"/>
    <col min="14" max="14" width="10" style="1" customWidth="1"/>
    <col min="15" max="15" width="8.5" style="1" customWidth="1"/>
    <col min="16" max="16" width="9.625" style="1" customWidth="1"/>
    <col min="17" max="252" width="7.5" style="1" customWidth="1"/>
    <col min="253" max="255" width="8" style="1" customWidth="1"/>
    <col min="256" max="1022" width="8" customWidth="1"/>
    <col min="1023" max="1025" width="11.5"/>
  </cols>
  <sheetData>
    <row r="1" spans="1:20" ht="18" customHeight="1" x14ac:dyDescent="0.2">
      <c r="A1" s="679" t="s">
        <v>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20" ht="18" customHeight="1" x14ac:dyDescent="0.2">
      <c r="A2" s="679" t="s">
        <v>79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680" t="s">
        <v>2</v>
      </c>
      <c r="B4" s="680"/>
      <c r="C4" s="681" t="s">
        <v>3</v>
      </c>
      <c r="D4" s="681"/>
      <c r="E4" s="681"/>
      <c r="F4" s="681"/>
      <c r="G4" s="681"/>
      <c r="H4" s="681"/>
      <c r="I4" s="681"/>
      <c r="J4" s="681"/>
      <c r="K4" s="681"/>
      <c r="L4" s="682" t="s">
        <v>4</v>
      </c>
      <c r="M4" s="683" t="s">
        <v>5</v>
      </c>
      <c r="N4" s="683"/>
      <c r="O4" s="683"/>
      <c r="P4" s="683"/>
      <c r="Q4" s="682" t="s">
        <v>6</v>
      </c>
    </row>
    <row r="5" spans="1:20" ht="18" customHeight="1" x14ac:dyDescent="0.2">
      <c r="A5" s="680"/>
      <c r="B5" s="680"/>
      <c r="C5" s="675" t="s">
        <v>7</v>
      </c>
      <c r="D5" s="675"/>
      <c r="E5" s="675"/>
      <c r="F5" s="675"/>
      <c r="G5" s="694" t="s">
        <v>8</v>
      </c>
      <c r="H5" s="694"/>
      <c r="I5" s="694"/>
      <c r="J5" s="694"/>
      <c r="K5" s="695" t="s">
        <v>9</v>
      </c>
      <c r="L5" s="682"/>
      <c r="M5" s="685" t="s">
        <v>10</v>
      </c>
      <c r="N5" s="685"/>
      <c r="O5" s="685" t="s">
        <v>11</v>
      </c>
      <c r="P5" s="685"/>
      <c r="Q5" s="682"/>
    </row>
    <row r="6" spans="1:20" ht="18" customHeight="1" x14ac:dyDescent="0.2">
      <c r="A6" s="680"/>
      <c r="B6" s="680"/>
      <c r="C6" s="675" t="s">
        <v>12</v>
      </c>
      <c r="D6" s="675"/>
      <c r="E6" s="675" t="s">
        <v>13</v>
      </c>
      <c r="F6" s="693" t="s">
        <v>14</v>
      </c>
      <c r="G6" s="686" t="s">
        <v>12</v>
      </c>
      <c r="H6" s="686"/>
      <c r="I6" s="692" t="s">
        <v>13</v>
      </c>
      <c r="J6" s="693" t="s">
        <v>15</v>
      </c>
      <c r="K6" s="695"/>
      <c r="L6" s="682"/>
      <c r="M6" s="685"/>
      <c r="N6" s="685"/>
      <c r="O6" s="685"/>
      <c r="P6" s="685"/>
      <c r="Q6" s="682"/>
    </row>
    <row r="7" spans="1:20" ht="18" customHeight="1" x14ac:dyDescent="0.2">
      <c r="A7" s="680"/>
      <c r="B7" s="680"/>
      <c r="C7" s="4" t="s">
        <v>16</v>
      </c>
      <c r="D7" s="4" t="s">
        <v>17</v>
      </c>
      <c r="E7" s="675"/>
      <c r="F7" s="693"/>
      <c r="G7" s="100" t="s">
        <v>16</v>
      </c>
      <c r="H7" s="101" t="s">
        <v>17</v>
      </c>
      <c r="I7" s="692"/>
      <c r="J7" s="693"/>
      <c r="K7" s="695"/>
      <c r="L7" s="682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677" t="s">
        <v>20</v>
      </c>
      <c r="B8" s="102" t="s">
        <v>21</v>
      </c>
      <c r="C8" s="103">
        <v>1629</v>
      </c>
      <c r="D8" s="103">
        <v>4452</v>
      </c>
      <c r="E8" s="103">
        <v>6403</v>
      </c>
      <c r="F8" s="104">
        <f>SUM(C8:E8)</f>
        <v>12484</v>
      </c>
      <c r="G8" s="105">
        <v>135</v>
      </c>
      <c r="H8" s="104">
        <v>219</v>
      </c>
      <c r="I8" s="104">
        <v>92</v>
      </c>
      <c r="J8" s="106">
        <f>SUM(G8:I8)</f>
        <v>446</v>
      </c>
      <c r="K8" s="107">
        <f>F8+J8</f>
        <v>12930</v>
      </c>
      <c r="L8" s="108">
        <v>1</v>
      </c>
      <c r="M8" s="103">
        <v>12140</v>
      </c>
      <c r="N8" s="103">
        <v>1544388</v>
      </c>
      <c r="O8" s="103">
        <v>623</v>
      </c>
      <c r="P8" s="103">
        <v>66544</v>
      </c>
      <c r="Q8" s="108">
        <v>1</v>
      </c>
      <c r="R8" s="15"/>
      <c r="S8" s="15"/>
      <c r="T8" s="15"/>
    </row>
    <row r="9" spans="1:20" ht="18" customHeight="1" x14ac:dyDescent="0.2">
      <c r="A9" s="677"/>
      <c r="B9" s="109" t="s">
        <v>22</v>
      </c>
      <c r="C9" s="110">
        <v>2492</v>
      </c>
      <c r="D9" s="110">
        <v>4027</v>
      </c>
      <c r="E9" s="110">
        <v>12622</v>
      </c>
      <c r="F9" s="110">
        <f>SUM(C9:E9)</f>
        <v>19141</v>
      </c>
      <c r="G9" s="111">
        <v>141</v>
      </c>
      <c r="H9" s="110">
        <v>254</v>
      </c>
      <c r="I9" s="110">
        <v>408</v>
      </c>
      <c r="J9" s="112">
        <f>SUM(G9:I9)</f>
        <v>803</v>
      </c>
      <c r="K9" s="113">
        <f>F9+J9</f>
        <v>19944</v>
      </c>
      <c r="L9" s="114">
        <v>2</v>
      </c>
      <c r="M9" s="110">
        <v>16335</v>
      </c>
      <c r="N9" s="110">
        <v>1205144</v>
      </c>
      <c r="O9" s="110">
        <v>3826</v>
      </c>
      <c r="P9" s="110">
        <v>228014</v>
      </c>
      <c r="Q9" s="114">
        <v>2</v>
      </c>
      <c r="R9" s="15"/>
      <c r="S9" s="15"/>
      <c r="T9" s="15"/>
    </row>
    <row r="10" spans="1:20" ht="18" customHeight="1" x14ac:dyDescent="0.2">
      <c r="A10" s="677"/>
      <c r="B10" s="109" t="s">
        <v>23</v>
      </c>
      <c r="C10" s="110">
        <v>2665</v>
      </c>
      <c r="D10" s="110">
        <v>3490</v>
      </c>
      <c r="E10" s="110">
        <v>14051</v>
      </c>
      <c r="F10" s="110">
        <f>SUM(C10:E10)</f>
        <v>20206</v>
      </c>
      <c r="G10" s="111">
        <v>134</v>
      </c>
      <c r="H10" s="110">
        <v>204</v>
      </c>
      <c r="I10" s="110">
        <v>289</v>
      </c>
      <c r="J10" s="112">
        <f>SUM(G10:I10)</f>
        <v>627</v>
      </c>
      <c r="K10" s="113">
        <f>F10+J10</f>
        <v>20833</v>
      </c>
      <c r="L10" s="114">
        <v>0</v>
      </c>
      <c r="M10" s="110">
        <v>15738</v>
      </c>
      <c r="N10" s="110">
        <v>676747</v>
      </c>
      <c r="O10" s="110">
        <v>4807</v>
      </c>
      <c r="P10" s="110">
        <v>206863</v>
      </c>
      <c r="Q10" s="114">
        <v>0</v>
      </c>
      <c r="R10" s="15"/>
      <c r="S10" s="15"/>
      <c r="T10" s="15"/>
    </row>
    <row r="11" spans="1:20" ht="18" customHeight="1" x14ac:dyDescent="0.2">
      <c r="A11" s="677"/>
      <c r="B11" s="115" t="s">
        <v>24</v>
      </c>
      <c r="C11" s="116" t="e">
        <f>SUM(#REF!)</f>
        <v>#REF!</v>
      </c>
      <c r="D11" s="116" t="e">
        <f>SUM(#REF!)</f>
        <v>#REF!</v>
      </c>
      <c r="E11" s="116" t="e">
        <f>SUM(#REF!)</f>
        <v>#REF!</v>
      </c>
      <c r="F11" s="116" t="e">
        <f>SUM(#REF!)</f>
        <v>#REF!</v>
      </c>
      <c r="G11" s="117" t="e">
        <f>SUM(#REF!)</f>
        <v>#REF!</v>
      </c>
      <c r="H11" s="116" t="e">
        <f>SUM(#REF!)</f>
        <v>#REF!</v>
      </c>
      <c r="I11" s="116" t="e">
        <f>SUM(#REF!)</f>
        <v>#REF!</v>
      </c>
      <c r="J11" s="118" t="e">
        <f>SUM(#REF!)</f>
        <v>#REF!</v>
      </c>
      <c r="K11" s="116" t="e">
        <f>SUM(#REF!)</f>
        <v>#REF!</v>
      </c>
      <c r="L11" s="119" t="e">
        <f>SUM(#REF!)</f>
        <v>#REF!</v>
      </c>
      <c r="M11" s="120" t="e">
        <f>SUM(#REF!)</f>
        <v>#REF!</v>
      </c>
      <c r="N11" s="116" t="e">
        <f>SUM(#REF!)</f>
        <v>#REF!</v>
      </c>
      <c r="O11" s="116" t="e">
        <f>SUM(#REF!)</f>
        <v>#REF!</v>
      </c>
      <c r="P11" s="116" t="e">
        <f>SUM(#REF!)</f>
        <v>#REF!</v>
      </c>
      <c r="Q11" s="119" t="e">
        <f>SUM(#REF!)</f>
        <v>#REF!</v>
      </c>
      <c r="R11" s="15"/>
      <c r="S11" s="15"/>
      <c r="T11" s="15"/>
    </row>
    <row r="12" spans="1:20" ht="18" customHeight="1" x14ac:dyDescent="0.2">
      <c r="A12" s="677" t="s">
        <v>25</v>
      </c>
      <c r="B12" s="102" t="s">
        <v>21</v>
      </c>
      <c r="C12" s="103">
        <v>648</v>
      </c>
      <c r="D12" s="103">
        <v>732</v>
      </c>
      <c r="E12" s="103">
        <v>1378</v>
      </c>
      <c r="F12" s="110">
        <f>SUM(C12:E12)</f>
        <v>2758</v>
      </c>
      <c r="G12" s="121">
        <v>262</v>
      </c>
      <c r="H12" s="103">
        <v>136</v>
      </c>
      <c r="I12" s="103">
        <v>155</v>
      </c>
      <c r="J12" s="112">
        <f>SUM(G12:I12)</f>
        <v>553</v>
      </c>
      <c r="K12" s="113">
        <f>F12+J12</f>
        <v>3311</v>
      </c>
      <c r="L12" s="108">
        <v>1</v>
      </c>
      <c r="M12" s="103">
        <v>2881</v>
      </c>
      <c r="N12" s="103">
        <v>155126</v>
      </c>
      <c r="O12" s="103">
        <v>385</v>
      </c>
      <c r="P12" s="103">
        <v>20475</v>
      </c>
      <c r="Q12" s="108">
        <v>1</v>
      </c>
      <c r="R12" s="15"/>
      <c r="S12" s="15"/>
      <c r="T12" s="15"/>
    </row>
    <row r="13" spans="1:20" ht="18" customHeight="1" x14ac:dyDescent="0.2">
      <c r="A13" s="677"/>
      <c r="B13" s="109" t="s">
        <v>22</v>
      </c>
      <c r="C13" s="110">
        <v>957</v>
      </c>
      <c r="D13" s="110">
        <v>1102</v>
      </c>
      <c r="E13" s="110">
        <v>2366</v>
      </c>
      <c r="F13" s="110">
        <f>SUM(C13:E13)</f>
        <v>4425</v>
      </c>
      <c r="G13" s="111">
        <v>352</v>
      </c>
      <c r="H13" s="110">
        <v>304</v>
      </c>
      <c r="I13" s="110">
        <v>458</v>
      </c>
      <c r="J13" s="112">
        <f>SUM(G13:I13)</f>
        <v>1114</v>
      </c>
      <c r="K13" s="113">
        <f>F13+J13</f>
        <v>5539</v>
      </c>
      <c r="L13" s="114">
        <v>1</v>
      </c>
      <c r="M13" s="110">
        <v>4579</v>
      </c>
      <c r="N13" s="110">
        <v>142383</v>
      </c>
      <c r="O13" s="110">
        <v>819</v>
      </c>
      <c r="P13" s="110">
        <v>27355</v>
      </c>
      <c r="Q13" s="114">
        <v>39</v>
      </c>
      <c r="R13" s="15"/>
      <c r="S13" s="15"/>
      <c r="T13" s="15"/>
    </row>
    <row r="14" spans="1:20" ht="18" customHeight="1" x14ac:dyDescent="0.2">
      <c r="A14" s="677"/>
      <c r="B14" s="109" t="s">
        <v>23</v>
      </c>
      <c r="C14" s="110">
        <v>947</v>
      </c>
      <c r="D14" s="110">
        <v>865</v>
      </c>
      <c r="E14" s="110">
        <v>2432</v>
      </c>
      <c r="F14" s="110">
        <f>SUM(C14:E14)</f>
        <v>4244</v>
      </c>
      <c r="G14" s="111">
        <v>277</v>
      </c>
      <c r="H14" s="110">
        <v>235</v>
      </c>
      <c r="I14" s="110">
        <v>257</v>
      </c>
      <c r="J14" s="112">
        <f>SUM(G14:I14)</f>
        <v>769</v>
      </c>
      <c r="K14" s="113">
        <f>F14+J14</f>
        <v>5013</v>
      </c>
      <c r="L14" s="114">
        <v>1</v>
      </c>
      <c r="M14" s="110">
        <v>3913</v>
      </c>
      <c r="N14" s="110">
        <v>75384</v>
      </c>
      <c r="O14" s="110">
        <v>1030</v>
      </c>
      <c r="P14" s="110">
        <v>22053</v>
      </c>
      <c r="Q14" s="114">
        <v>1</v>
      </c>
      <c r="R14" s="15"/>
      <c r="S14" s="15"/>
      <c r="T14" s="15"/>
    </row>
    <row r="15" spans="1:20" ht="18" customHeight="1" x14ac:dyDescent="0.2">
      <c r="A15" s="677"/>
      <c r="B15" s="115" t="s">
        <v>24</v>
      </c>
      <c r="C15" s="116" t="e">
        <f>SUM(#REF!)</f>
        <v>#REF!</v>
      </c>
      <c r="D15" s="116" t="e">
        <f>SUM(#REF!)</f>
        <v>#REF!</v>
      </c>
      <c r="E15" s="116" t="e">
        <f>SUM(#REF!)</f>
        <v>#REF!</v>
      </c>
      <c r="F15" s="116" t="e">
        <f>SUM(#REF!)</f>
        <v>#REF!</v>
      </c>
      <c r="G15" s="117" t="e">
        <f>SUM(#REF!)</f>
        <v>#REF!</v>
      </c>
      <c r="H15" s="116" t="e">
        <f>SUM(#REF!)</f>
        <v>#REF!</v>
      </c>
      <c r="I15" s="116" t="e">
        <f>SUM(#REF!)</f>
        <v>#REF!</v>
      </c>
      <c r="J15" s="118" t="e">
        <f>SUM(#REF!)</f>
        <v>#REF!</v>
      </c>
      <c r="K15" s="116" t="e">
        <f>SUM(#REF!)</f>
        <v>#REF!</v>
      </c>
      <c r="L15" s="119" t="e">
        <f>SUM(#REF!)</f>
        <v>#REF!</v>
      </c>
      <c r="M15" s="120" t="e">
        <f>SUM(#REF!)</f>
        <v>#REF!</v>
      </c>
      <c r="N15" s="116" t="e">
        <f>SUM(#REF!)</f>
        <v>#REF!</v>
      </c>
      <c r="O15" s="116" t="e">
        <f>SUM(#REF!)</f>
        <v>#REF!</v>
      </c>
      <c r="P15" s="116" t="e">
        <f>SUM(#REF!)</f>
        <v>#REF!</v>
      </c>
      <c r="Q15" s="119" t="e">
        <f>SUM(#REF!)</f>
        <v>#REF!</v>
      </c>
      <c r="R15" s="15"/>
      <c r="S15" s="15"/>
      <c r="T15" s="15"/>
    </row>
    <row r="16" spans="1:20" ht="18" customHeight="1" x14ac:dyDescent="0.2">
      <c r="A16" s="678" t="s">
        <v>26</v>
      </c>
      <c r="B16" s="109" t="s">
        <v>27</v>
      </c>
      <c r="C16" s="110">
        <v>7402</v>
      </c>
      <c r="D16" s="110">
        <v>14987</v>
      </c>
      <c r="E16" s="110">
        <v>16214</v>
      </c>
      <c r="F16" s="110">
        <f>SUM(C16:E16)</f>
        <v>38603</v>
      </c>
      <c r="G16" s="111">
        <v>60</v>
      </c>
      <c r="H16" s="110">
        <v>18</v>
      </c>
      <c r="I16" s="110">
        <v>18</v>
      </c>
      <c r="J16" s="112">
        <f>SUM(G16:I16)</f>
        <v>96</v>
      </c>
      <c r="K16" s="113">
        <f>F16+J16</f>
        <v>38699</v>
      </c>
      <c r="L16" s="114">
        <v>0</v>
      </c>
      <c r="M16" s="110">
        <v>30123</v>
      </c>
      <c r="N16" s="110">
        <v>499515</v>
      </c>
      <c r="O16" s="110">
        <v>8477</v>
      </c>
      <c r="P16" s="110">
        <v>129106</v>
      </c>
      <c r="Q16" s="114">
        <v>0</v>
      </c>
      <c r="R16" s="15"/>
      <c r="S16" s="15"/>
      <c r="T16" s="15"/>
    </row>
    <row r="17" spans="1:20" ht="18" customHeight="1" x14ac:dyDescent="0.2">
      <c r="A17" s="678"/>
      <c r="B17" s="109" t="s">
        <v>28</v>
      </c>
      <c r="C17" s="110">
        <v>3997</v>
      </c>
      <c r="D17" s="110">
        <v>4410</v>
      </c>
      <c r="E17" s="110">
        <v>28627</v>
      </c>
      <c r="F17" s="110">
        <f>SUM(C17:E17)</f>
        <v>37034</v>
      </c>
      <c r="G17" s="111">
        <v>6</v>
      </c>
      <c r="H17" s="110">
        <v>9</v>
      </c>
      <c r="I17" s="110">
        <v>77</v>
      </c>
      <c r="J17" s="112">
        <f>SUM(G17:I17)</f>
        <v>92</v>
      </c>
      <c r="K17" s="113">
        <f>F17+J17</f>
        <v>37126</v>
      </c>
      <c r="L17" s="114">
        <v>2</v>
      </c>
      <c r="M17" s="110">
        <v>26884</v>
      </c>
      <c r="N17" s="110">
        <v>391657</v>
      </c>
      <c r="O17" s="110">
        <v>10355</v>
      </c>
      <c r="P17" s="110">
        <v>143974</v>
      </c>
      <c r="Q17" s="114">
        <v>0</v>
      </c>
      <c r="R17" s="15"/>
      <c r="S17" s="15"/>
      <c r="T17" s="15"/>
    </row>
    <row r="18" spans="1:20" ht="18" customHeight="1" x14ac:dyDescent="0.2">
      <c r="A18" s="678"/>
      <c r="B18" s="109" t="s">
        <v>29</v>
      </c>
      <c r="C18" s="110">
        <v>3830</v>
      </c>
      <c r="D18" s="110">
        <v>3019</v>
      </c>
      <c r="E18" s="110">
        <v>28734</v>
      </c>
      <c r="F18" s="110">
        <f>SUM(C18:E18)</f>
        <v>35583</v>
      </c>
      <c r="G18" s="111">
        <v>7</v>
      </c>
      <c r="H18" s="110">
        <v>10</v>
      </c>
      <c r="I18" s="110">
        <v>36</v>
      </c>
      <c r="J18" s="112">
        <f>SUM(G18:I18)</f>
        <v>53</v>
      </c>
      <c r="K18" s="113">
        <f>F18+J18</f>
        <v>35636</v>
      </c>
      <c r="L18" s="114">
        <v>2</v>
      </c>
      <c r="M18" s="110">
        <v>20772</v>
      </c>
      <c r="N18" s="110">
        <v>211528</v>
      </c>
      <c r="O18" s="110">
        <v>14788</v>
      </c>
      <c r="P18" s="110">
        <v>145159</v>
      </c>
      <c r="Q18" s="114">
        <v>0</v>
      </c>
      <c r="R18" s="15"/>
      <c r="S18" s="15"/>
      <c r="T18" s="15"/>
    </row>
    <row r="19" spans="1:20" ht="18" customHeight="1" x14ac:dyDescent="0.2">
      <c r="A19" s="678"/>
      <c r="B19" s="109" t="s">
        <v>24</v>
      </c>
      <c r="C19" s="110" t="e">
        <f>SUM(#REF!)</f>
        <v>#REF!</v>
      </c>
      <c r="D19" s="110" t="e">
        <f>SUM(#REF!)</f>
        <v>#REF!</v>
      </c>
      <c r="E19" s="110" t="e">
        <f>SUM(#REF!)</f>
        <v>#REF!</v>
      </c>
      <c r="F19" s="118" t="e">
        <f>SUM(#REF!)</f>
        <v>#REF!</v>
      </c>
      <c r="G19" s="111" t="e">
        <f>SUM(#REF!)</f>
        <v>#REF!</v>
      </c>
      <c r="H19" s="110" t="e">
        <f>SUM(#REF!)</f>
        <v>#REF!</v>
      </c>
      <c r="I19" s="110" t="e">
        <f>SUM(#REF!)</f>
        <v>#REF!</v>
      </c>
      <c r="J19" s="118" t="e">
        <f>SUM(#REF!)</f>
        <v>#REF!</v>
      </c>
      <c r="K19" s="122" t="e">
        <f>SUM(#REF!)</f>
        <v>#REF!</v>
      </c>
      <c r="L19" s="119" t="e">
        <f>SUM(#REF!)</f>
        <v>#REF!</v>
      </c>
      <c r="M19" s="120" t="e">
        <f>SUM(#REF!)</f>
        <v>#REF!</v>
      </c>
      <c r="N19" s="116" t="e">
        <f>SUM(#REF!)</f>
        <v>#REF!</v>
      </c>
      <c r="O19" s="116" t="e">
        <f>SUM(#REF!)</f>
        <v>#REF!</v>
      </c>
      <c r="P19" s="116" t="e">
        <f>SUM(#REF!)</f>
        <v>#REF!</v>
      </c>
      <c r="Q19" s="119" t="e">
        <f>SUM(#REF!)</f>
        <v>#REF!</v>
      </c>
      <c r="R19" s="15"/>
      <c r="S19" s="15"/>
      <c r="T19" s="15"/>
    </row>
    <row r="20" spans="1:20" ht="18" customHeight="1" x14ac:dyDescent="0.2">
      <c r="A20" s="672" t="s">
        <v>30</v>
      </c>
      <c r="B20" s="102" t="s">
        <v>31</v>
      </c>
      <c r="C20" s="103">
        <v>311</v>
      </c>
      <c r="D20" s="103">
        <v>214</v>
      </c>
      <c r="E20" s="103">
        <v>318</v>
      </c>
      <c r="F20" s="104">
        <f>SUM(C20:E20)</f>
        <v>843</v>
      </c>
      <c r="G20" s="121">
        <v>179</v>
      </c>
      <c r="H20" s="103">
        <v>102</v>
      </c>
      <c r="I20" s="103">
        <v>23</v>
      </c>
      <c r="J20" s="106">
        <f>SUM(G20:I20)</f>
        <v>304</v>
      </c>
      <c r="K20" s="107">
        <f>F20+J20</f>
        <v>1147</v>
      </c>
      <c r="L20" s="108">
        <v>7</v>
      </c>
      <c r="M20" s="103">
        <v>991</v>
      </c>
      <c r="N20" s="103">
        <v>24535</v>
      </c>
      <c r="O20" s="103">
        <v>139</v>
      </c>
      <c r="P20" s="103">
        <v>3620</v>
      </c>
      <c r="Q20" s="108">
        <v>7</v>
      </c>
      <c r="R20" s="15"/>
      <c r="S20" s="15"/>
      <c r="T20" s="15"/>
    </row>
    <row r="21" spans="1:20" ht="18" customHeight="1" x14ac:dyDescent="0.2">
      <c r="A21" s="672"/>
      <c r="B21" s="109" t="s">
        <v>32</v>
      </c>
      <c r="C21" s="110">
        <v>445</v>
      </c>
      <c r="D21" s="110">
        <v>159</v>
      </c>
      <c r="E21" s="110">
        <v>781</v>
      </c>
      <c r="F21" s="110">
        <f>SUM(C21:E21)</f>
        <v>1385</v>
      </c>
      <c r="G21" s="111">
        <v>140</v>
      </c>
      <c r="H21" s="110">
        <v>43</v>
      </c>
      <c r="I21" s="110">
        <v>61</v>
      </c>
      <c r="J21" s="112">
        <f>SUM(G21:I21)</f>
        <v>244</v>
      </c>
      <c r="K21" s="113">
        <f>F21+J21</f>
        <v>1629</v>
      </c>
      <c r="L21" s="114">
        <v>17</v>
      </c>
      <c r="M21" s="110">
        <v>1388</v>
      </c>
      <c r="N21" s="110">
        <v>23581</v>
      </c>
      <c r="O21" s="110">
        <v>222</v>
      </c>
      <c r="P21" s="110">
        <v>4076</v>
      </c>
      <c r="Q21" s="114">
        <v>9</v>
      </c>
      <c r="R21" s="15"/>
      <c r="S21" s="15"/>
      <c r="T21" s="15"/>
    </row>
    <row r="22" spans="1:20" ht="18" customHeight="1" x14ac:dyDescent="0.2">
      <c r="A22" s="672"/>
      <c r="B22" s="109" t="s">
        <v>33</v>
      </c>
      <c r="C22" s="110">
        <v>408</v>
      </c>
      <c r="D22" s="110">
        <v>87</v>
      </c>
      <c r="E22" s="110">
        <v>714</v>
      </c>
      <c r="F22" s="110">
        <f>SUM(C22:E22)</f>
        <v>1209</v>
      </c>
      <c r="G22" s="111">
        <v>78</v>
      </c>
      <c r="H22" s="110">
        <v>22</v>
      </c>
      <c r="I22" s="110">
        <v>44</v>
      </c>
      <c r="J22" s="112">
        <f>SUM(G22:I22)</f>
        <v>144</v>
      </c>
      <c r="K22" s="113">
        <f>F22+J22</f>
        <v>1353</v>
      </c>
      <c r="L22" s="114">
        <v>6</v>
      </c>
      <c r="M22" s="110">
        <v>1038</v>
      </c>
      <c r="N22" s="110">
        <v>10870</v>
      </c>
      <c r="O22" s="110">
        <v>290</v>
      </c>
      <c r="P22" s="110">
        <v>3079</v>
      </c>
      <c r="Q22" s="114">
        <v>2</v>
      </c>
      <c r="R22" s="15"/>
      <c r="S22" s="15"/>
      <c r="T22" s="15"/>
    </row>
    <row r="23" spans="1:20" ht="18" customHeight="1" x14ac:dyDescent="0.2">
      <c r="A23" s="672"/>
      <c r="B23" s="115" t="s">
        <v>24</v>
      </c>
      <c r="C23" s="116" t="e">
        <f>SUM(#REF!)</f>
        <v>#REF!</v>
      </c>
      <c r="D23" s="116" t="e">
        <f>SUM(#REF!)</f>
        <v>#REF!</v>
      </c>
      <c r="E23" s="116" t="e">
        <f>SUM(#REF!)</f>
        <v>#REF!</v>
      </c>
      <c r="F23" s="118" t="e">
        <f>SUM(#REF!)</f>
        <v>#REF!</v>
      </c>
      <c r="G23" s="117" t="e">
        <f>SUM(#REF!)</f>
        <v>#REF!</v>
      </c>
      <c r="H23" s="116" t="e">
        <f>SUM(#REF!)</f>
        <v>#REF!</v>
      </c>
      <c r="I23" s="116" t="e">
        <f>SUM(#REF!)</f>
        <v>#REF!</v>
      </c>
      <c r="J23" s="118" t="e">
        <f>SUM(#REF!)</f>
        <v>#REF!</v>
      </c>
      <c r="K23" s="116" t="e">
        <f>SUM(#REF!)</f>
        <v>#REF!</v>
      </c>
      <c r="L23" s="119" t="e">
        <f>SUM(#REF!)</f>
        <v>#REF!</v>
      </c>
      <c r="M23" s="120" t="e">
        <f>SUM(#REF!)</f>
        <v>#REF!</v>
      </c>
      <c r="N23" s="116" t="e">
        <f>SUM(#REF!)</f>
        <v>#REF!</v>
      </c>
      <c r="O23" s="116" t="e">
        <f>SUM(#REF!)</f>
        <v>#REF!</v>
      </c>
      <c r="P23" s="116" t="e">
        <f>SUM(#REF!)</f>
        <v>#REF!</v>
      </c>
      <c r="Q23" s="119" t="e">
        <f>SUM(#REF!)</f>
        <v>#REF!</v>
      </c>
      <c r="R23" s="15"/>
      <c r="S23" s="15"/>
      <c r="T23" s="15"/>
    </row>
    <row r="24" spans="1:20" ht="18" customHeight="1" x14ac:dyDescent="0.2">
      <c r="A24" s="672" t="s">
        <v>34</v>
      </c>
      <c r="B24" s="102" t="s">
        <v>35</v>
      </c>
      <c r="C24" s="103">
        <v>2739</v>
      </c>
      <c r="D24" s="103">
        <v>2609</v>
      </c>
      <c r="E24" s="103">
        <v>16351</v>
      </c>
      <c r="F24" s="110">
        <f>SUM(C24:E24)</f>
        <v>21699</v>
      </c>
      <c r="G24" s="121">
        <v>593</v>
      </c>
      <c r="H24" s="103">
        <v>2501</v>
      </c>
      <c r="I24" s="103">
        <v>121</v>
      </c>
      <c r="J24" s="112">
        <f>SUM(G24:I24)</f>
        <v>3215</v>
      </c>
      <c r="K24" s="113">
        <f>F24+J24</f>
        <v>24914</v>
      </c>
      <c r="L24" s="108">
        <v>175</v>
      </c>
      <c r="M24" s="103">
        <v>22023</v>
      </c>
      <c r="N24" s="103">
        <v>1676374</v>
      </c>
      <c r="O24" s="103">
        <v>10678</v>
      </c>
      <c r="P24" s="103">
        <v>173187</v>
      </c>
      <c r="Q24" s="108">
        <v>6</v>
      </c>
      <c r="R24" s="15"/>
      <c r="S24" s="15"/>
      <c r="T24" s="15"/>
    </row>
    <row r="25" spans="1:20" ht="18" customHeight="1" x14ac:dyDescent="0.2">
      <c r="A25" s="672"/>
      <c r="B25" s="109" t="s">
        <v>36</v>
      </c>
      <c r="C25" s="110">
        <v>3619</v>
      </c>
      <c r="D25" s="110">
        <v>4457</v>
      </c>
      <c r="E25" s="110">
        <v>15983</v>
      </c>
      <c r="F25" s="110">
        <f>SUM(C25:E25)</f>
        <v>24059</v>
      </c>
      <c r="G25" s="111">
        <v>460</v>
      </c>
      <c r="H25" s="110">
        <v>1610</v>
      </c>
      <c r="I25" s="110">
        <v>183</v>
      </c>
      <c r="J25" s="112">
        <f>SUM(G25:I25)</f>
        <v>2253</v>
      </c>
      <c r="K25" s="113">
        <f>F25+J25</f>
        <v>26312</v>
      </c>
      <c r="L25" s="114">
        <v>296</v>
      </c>
      <c r="M25" s="110">
        <v>20777</v>
      </c>
      <c r="N25" s="110">
        <v>1417579</v>
      </c>
      <c r="O25" s="110">
        <v>9112</v>
      </c>
      <c r="P25" s="110">
        <v>332500</v>
      </c>
      <c r="Q25" s="114">
        <v>6</v>
      </c>
      <c r="R25" s="15"/>
      <c r="S25" s="15"/>
      <c r="T25" s="15"/>
    </row>
    <row r="26" spans="1:20" ht="18" customHeight="1" x14ac:dyDescent="0.2">
      <c r="A26" s="672"/>
      <c r="B26" s="109" t="s">
        <v>37</v>
      </c>
      <c r="C26" s="110">
        <v>9168</v>
      </c>
      <c r="D26" s="110">
        <v>8436</v>
      </c>
      <c r="E26" s="110">
        <v>42098</v>
      </c>
      <c r="F26" s="110">
        <f>SUM(C26:E26)</f>
        <v>59702</v>
      </c>
      <c r="G26" s="111">
        <v>739</v>
      </c>
      <c r="H26" s="110">
        <v>2189</v>
      </c>
      <c r="I26" s="110">
        <v>369</v>
      </c>
      <c r="J26" s="112">
        <f>SUM(B26:I26)</f>
        <v>122701</v>
      </c>
      <c r="K26" s="113">
        <f>F26+J26</f>
        <v>182403</v>
      </c>
      <c r="L26" s="114">
        <v>2399</v>
      </c>
      <c r="M26" s="110">
        <v>40985</v>
      </c>
      <c r="N26" s="110">
        <v>1479260</v>
      </c>
      <c r="O26" s="110">
        <v>24877</v>
      </c>
      <c r="P26" s="110">
        <v>733624</v>
      </c>
      <c r="Q26" s="114">
        <v>148</v>
      </c>
      <c r="R26" s="15"/>
      <c r="S26" s="15"/>
      <c r="T26" s="15"/>
    </row>
    <row r="27" spans="1:20" ht="18" customHeight="1" x14ac:dyDescent="0.2">
      <c r="A27" s="672"/>
      <c r="B27" s="109" t="s">
        <v>38</v>
      </c>
      <c r="C27" s="110">
        <v>3107</v>
      </c>
      <c r="D27" s="110">
        <v>1636</v>
      </c>
      <c r="E27" s="110">
        <v>15413</v>
      </c>
      <c r="F27" s="110">
        <f>SUM(C27:E27)</f>
        <v>20156</v>
      </c>
      <c r="G27" s="111">
        <v>346</v>
      </c>
      <c r="H27" s="110">
        <v>862</v>
      </c>
      <c r="I27" s="110">
        <v>236</v>
      </c>
      <c r="J27" s="112">
        <f>SUM(G27:I27)</f>
        <v>1444</v>
      </c>
      <c r="K27" s="113">
        <f>F27+J27</f>
        <v>21600</v>
      </c>
      <c r="L27" s="114">
        <v>2439</v>
      </c>
      <c r="M27" s="110">
        <v>9358</v>
      </c>
      <c r="N27" s="110">
        <v>153793</v>
      </c>
      <c r="O27" s="110">
        <v>12759</v>
      </c>
      <c r="P27" s="110">
        <v>179243</v>
      </c>
      <c r="Q27" s="114">
        <v>27</v>
      </c>
      <c r="R27" s="15"/>
      <c r="S27" s="15"/>
      <c r="T27" s="15"/>
    </row>
    <row r="28" spans="1:20" ht="18" customHeight="1" x14ac:dyDescent="0.2">
      <c r="A28" s="672"/>
      <c r="B28" s="115" t="s">
        <v>24</v>
      </c>
      <c r="C28" s="110" t="e">
        <f>SUM(#REF!)</f>
        <v>#REF!</v>
      </c>
      <c r="D28" s="110" t="e">
        <f>SUM(#REF!)</f>
        <v>#REF!</v>
      </c>
      <c r="E28" s="110" t="e">
        <f>SUM(#REF!)</f>
        <v>#REF!</v>
      </c>
      <c r="F28" s="118" t="e">
        <f>SUM(#REF!)</f>
        <v>#REF!</v>
      </c>
      <c r="G28" s="117" t="e">
        <f>SUM(#REF!)</f>
        <v>#REF!</v>
      </c>
      <c r="H28" s="116" t="e">
        <f>SUM(#REF!)</f>
        <v>#REF!</v>
      </c>
      <c r="I28" s="116" t="e">
        <f>SUM(#REF!)</f>
        <v>#REF!</v>
      </c>
      <c r="J28" s="118" t="e">
        <f>SUM(#REF!)</f>
        <v>#REF!</v>
      </c>
      <c r="K28" s="110" t="e">
        <f>SUM(#REF!)</f>
        <v>#REF!</v>
      </c>
      <c r="L28" s="114" t="e">
        <f>SUM(#REF!)</f>
        <v>#REF!</v>
      </c>
      <c r="M28" s="120" t="e">
        <f>SUM(#REF!)</f>
        <v>#REF!</v>
      </c>
      <c r="N28" s="116" t="e">
        <f>SUM(#REF!)</f>
        <v>#REF!</v>
      </c>
      <c r="O28" s="110" t="e">
        <f>SUM(#REF!)</f>
        <v>#REF!</v>
      </c>
      <c r="P28" s="110" t="e">
        <f>SUM(#REF!)</f>
        <v>#REF!</v>
      </c>
      <c r="Q28" s="114" t="e">
        <f>SUM(#REF!)</f>
        <v>#REF!</v>
      </c>
      <c r="R28" s="15"/>
      <c r="S28" s="15"/>
      <c r="T28" s="15"/>
    </row>
    <row r="29" spans="1:20" ht="18" customHeight="1" x14ac:dyDescent="0.2">
      <c r="A29" s="673" t="s">
        <v>39</v>
      </c>
      <c r="B29" s="673"/>
      <c r="C29" s="103">
        <v>8711</v>
      </c>
      <c r="D29" s="103">
        <v>15976</v>
      </c>
      <c r="E29" s="103">
        <v>59790</v>
      </c>
      <c r="F29" s="110">
        <f>SUM(C29:E29)</f>
        <v>84477</v>
      </c>
      <c r="G29" s="674" t="s">
        <v>40</v>
      </c>
      <c r="H29" s="666" t="s">
        <v>40</v>
      </c>
      <c r="I29" s="666" t="s">
        <v>40</v>
      </c>
      <c r="J29" s="667" t="s">
        <v>40</v>
      </c>
      <c r="K29" s="103">
        <f>SUM(C29:E29)</f>
        <v>84477</v>
      </c>
      <c r="L29" s="108">
        <v>33255</v>
      </c>
      <c r="M29" s="103">
        <v>20145</v>
      </c>
      <c r="N29" s="668" t="s">
        <v>40</v>
      </c>
      <c r="O29" s="103">
        <v>54095</v>
      </c>
      <c r="P29" s="668" t="s">
        <v>40</v>
      </c>
      <c r="Q29" s="108">
        <v>32991</v>
      </c>
      <c r="R29" s="15"/>
      <c r="S29" s="15"/>
      <c r="T29" s="15"/>
    </row>
    <row r="30" spans="1:20" ht="18" customHeight="1" x14ac:dyDescent="0.2">
      <c r="A30" s="669" t="s">
        <v>41</v>
      </c>
      <c r="B30" s="669"/>
      <c r="C30" s="110">
        <v>77357</v>
      </c>
      <c r="D30" s="110">
        <v>59680</v>
      </c>
      <c r="E30" s="110">
        <v>262315</v>
      </c>
      <c r="F30" s="110">
        <f>SUM(C30:E30)</f>
        <v>399352</v>
      </c>
      <c r="G30" s="674"/>
      <c r="H30" s="666"/>
      <c r="I30" s="666"/>
      <c r="J30" s="667"/>
      <c r="K30" s="110">
        <f>SUM(C30:E30)</f>
        <v>399352</v>
      </c>
      <c r="L30" s="114">
        <v>3169</v>
      </c>
      <c r="M30" s="110">
        <v>87907</v>
      </c>
      <c r="N30" s="668"/>
      <c r="O30" s="110">
        <v>272083</v>
      </c>
      <c r="P30" s="668"/>
      <c r="Q30" s="114">
        <v>45487</v>
      </c>
      <c r="R30" s="15"/>
      <c r="S30" s="15"/>
      <c r="T30" s="15"/>
    </row>
    <row r="31" spans="1:20" ht="18" customHeight="1" x14ac:dyDescent="0.2">
      <c r="A31" s="670" t="s">
        <v>42</v>
      </c>
      <c r="B31" s="670"/>
      <c r="C31" s="110">
        <v>1218</v>
      </c>
      <c r="D31" s="110">
        <v>1190</v>
      </c>
      <c r="E31" s="110">
        <v>794</v>
      </c>
      <c r="F31" s="110">
        <f>SUM(C31:E31)</f>
        <v>3202</v>
      </c>
      <c r="G31" s="674"/>
      <c r="H31" s="666"/>
      <c r="I31" s="666"/>
      <c r="J31" s="667"/>
      <c r="K31" s="110">
        <f>SUM(C31:E31)</f>
        <v>3202</v>
      </c>
      <c r="L31" s="114">
        <v>0</v>
      </c>
      <c r="M31" s="110">
        <v>1643</v>
      </c>
      <c r="N31" s="668"/>
      <c r="O31" s="110">
        <v>1559</v>
      </c>
      <c r="P31" s="668"/>
      <c r="Q31" s="114">
        <v>0</v>
      </c>
      <c r="R31" s="15"/>
      <c r="S31" s="15"/>
      <c r="T31" s="15"/>
    </row>
    <row r="32" spans="1:20" ht="18" customHeight="1" x14ac:dyDescent="0.2">
      <c r="A32" s="671" t="s">
        <v>43</v>
      </c>
      <c r="B32" s="671"/>
      <c r="C32" s="116">
        <v>29650</v>
      </c>
      <c r="D32" s="116">
        <v>19915</v>
      </c>
      <c r="E32" s="116">
        <v>13176</v>
      </c>
      <c r="F32" s="118">
        <f>SUM(C32:E32)</f>
        <v>62741</v>
      </c>
      <c r="G32" s="674"/>
      <c r="H32" s="666"/>
      <c r="I32" s="666"/>
      <c r="J32" s="667"/>
      <c r="K32" s="116">
        <f>SUM(C32:E32)</f>
        <v>62741</v>
      </c>
      <c r="L32" s="119">
        <v>0</v>
      </c>
      <c r="M32" s="116">
        <v>29752</v>
      </c>
      <c r="N32" s="668"/>
      <c r="O32" s="116">
        <v>27873</v>
      </c>
      <c r="P32" s="668"/>
      <c r="Q32" s="119">
        <v>400</v>
      </c>
      <c r="R32" s="15"/>
      <c r="S32" s="15"/>
      <c r="T32" s="15"/>
    </row>
  </sheetData>
  <mergeCells count="33"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  <mergeCell ref="I6:I7"/>
    <mergeCell ref="J6:J7"/>
    <mergeCell ref="A8:A11"/>
    <mergeCell ref="A12:A15"/>
    <mergeCell ref="A16:A19"/>
    <mergeCell ref="A20:A23"/>
    <mergeCell ref="A24:A28"/>
    <mergeCell ref="A29:B29"/>
    <mergeCell ref="G29:G32"/>
    <mergeCell ref="H29:H32"/>
    <mergeCell ref="I29:I32"/>
    <mergeCell ref="J29:J32"/>
    <mergeCell ref="N29:N32"/>
    <mergeCell ref="P29:P32"/>
    <mergeCell ref="A30:B30"/>
    <mergeCell ref="A31:B31"/>
    <mergeCell ref="A32:B32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IS26"/>
  <sheetViews>
    <sheetView zoomScale="65" zoomScaleNormal="65" workbookViewId="0">
      <selection sqref="A1:Q1"/>
    </sheetView>
  </sheetViews>
  <sheetFormatPr defaultRowHeight="12.75" x14ac:dyDescent="0.2"/>
  <cols>
    <col min="1" max="1" width="19.2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253" width="8" style="1" customWidth="1"/>
    <col min="254" max="1020" width="8" customWidth="1"/>
    <col min="1021" max="1025" width="11.5"/>
  </cols>
  <sheetData>
    <row r="1" spans="1:17" ht="18.75" customHeight="1" x14ac:dyDescent="0.2">
      <c r="A1" s="679" t="s">
        <v>44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7" ht="18.75" customHeight="1" x14ac:dyDescent="0.2">
      <c r="A2" s="679" t="s">
        <v>80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7" ht="12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 x14ac:dyDescent="0.2">
      <c r="A4" s="691" t="s">
        <v>46</v>
      </c>
      <c r="B4" s="688" t="s">
        <v>47</v>
      </c>
      <c r="C4" s="688"/>
      <c r="D4" s="688"/>
      <c r="E4" s="688"/>
      <c r="F4" s="688" t="s">
        <v>48</v>
      </c>
      <c r="G4" s="688"/>
      <c r="H4" s="688"/>
      <c r="I4" s="688"/>
      <c r="J4" s="688" t="s">
        <v>49</v>
      </c>
      <c r="K4" s="688"/>
      <c r="L4" s="688"/>
      <c r="M4" s="688"/>
      <c r="N4" s="688" t="s">
        <v>30</v>
      </c>
      <c r="O4" s="688"/>
      <c r="P4" s="688"/>
      <c r="Q4" s="688"/>
    </row>
    <row r="5" spans="1:17" ht="20.100000000000001" customHeight="1" x14ac:dyDescent="0.2">
      <c r="A5" s="691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7" ht="20.100000000000001" customHeight="1" x14ac:dyDescent="0.2">
      <c r="A6" s="29" t="s">
        <v>51</v>
      </c>
      <c r="B6" s="30">
        <v>1197</v>
      </c>
      <c r="C6" s="31">
        <v>1956</v>
      </c>
      <c r="D6" s="32">
        <v>1857</v>
      </c>
      <c r="E6" s="33">
        <f t="shared" ref="E6:E24" si="0">D6+C6+B6</f>
        <v>5010</v>
      </c>
      <c r="F6" s="34">
        <v>113</v>
      </c>
      <c r="G6" s="34">
        <v>188</v>
      </c>
      <c r="H6" s="35">
        <v>141</v>
      </c>
      <c r="I6" s="33">
        <f t="shared" ref="I6:I24" si="1">H6+G6+F6</f>
        <v>442</v>
      </c>
      <c r="J6" s="34">
        <v>1426</v>
      </c>
      <c r="K6" s="34">
        <v>1492</v>
      </c>
      <c r="L6" s="35">
        <v>1016</v>
      </c>
      <c r="M6" s="36">
        <f>L6+K6+J6</f>
        <v>3934</v>
      </c>
      <c r="N6" s="34">
        <v>25</v>
      </c>
      <c r="O6" s="34">
        <v>32</v>
      </c>
      <c r="P6" s="34">
        <v>5</v>
      </c>
      <c r="Q6" s="36">
        <f t="shared" ref="Q6:Q18" si="2">P6+O6+N6</f>
        <v>62</v>
      </c>
    </row>
    <row r="7" spans="1:17" ht="20.100000000000001" customHeight="1" x14ac:dyDescent="0.2">
      <c r="A7" s="29" t="s">
        <v>52</v>
      </c>
      <c r="B7" s="38">
        <v>572</v>
      </c>
      <c r="C7" s="39">
        <v>559</v>
      </c>
      <c r="D7" s="40">
        <v>872</v>
      </c>
      <c r="E7" s="36">
        <f t="shared" si="0"/>
        <v>2003</v>
      </c>
      <c r="F7" s="39">
        <v>285</v>
      </c>
      <c r="G7" s="39">
        <v>397</v>
      </c>
      <c r="H7" s="40">
        <v>418</v>
      </c>
      <c r="I7" s="36">
        <f t="shared" si="1"/>
        <v>1100</v>
      </c>
      <c r="J7" s="39">
        <v>3352</v>
      </c>
      <c r="K7" s="39">
        <v>2654</v>
      </c>
      <c r="L7" s="40">
        <v>3579</v>
      </c>
      <c r="M7" s="36">
        <f>SUM(J7:L7)</f>
        <v>9585</v>
      </c>
      <c r="N7" s="39">
        <v>0</v>
      </c>
      <c r="O7" s="39">
        <v>0</v>
      </c>
      <c r="P7" s="39">
        <v>0</v>
      </c>
      <c r="Q7" s="36">
        <f t="shared" si="2"/>
        <v>0</v>
      </c>
    </row>
    <row r="8" spans="1:17" ht="20.100000000000001" customHeight="1" x14ac:dyDescent="0.2">
      <c r="A8" s="29" t="s">
        <v>53</v>
      </c>
      <c r="B8" s="38">
        <v>23</v>
      </c>
      <c r="C8" s="39">
        <v>28</v>
      </c>
      <c r="D8" s="40">
        <v>29</v>
      </c>
      <c r="E8" s="36">
        <f t="shared" si="0"/>
        <v>80</v>
      </c>
      <c r="F8" s="39">
        <v>298</v>
      </c>
      <c r="G8" s="39">
        <v>621</v>
      </c>
      <c r="H8" s="40">
        <v>689</v>
      </c>
      <c r="I8" s="36">
        <f t="shared" si="1"/>
        <v>1608</v>
      </c>
      <c r="J8" s="39">
        <v>3454</v>
      </c>
      <c r="K8" s="39">
        <v>3223</v>
      </c>
      <c r="L8" s="40">
        <v>3254</v>
      </c>
      <c r="M8" s="36">
        <f t="shared" ref="M8:M24" si="3">L8+K8+J8</f>
        <v>9931</v>
      </c>
      <c r="N8" s="39">
        <v>0</v>
      </c>
      <c r="O8" s="39">
        <v>2</v>
      </c>
      <c r="P8" s="39">
        <v>2</v>
      </c>
      <c r="Q8" s="36">
        <f t="shared" si="2"/>
        <v>4</v>
      </c>
    </row>
    <row r="9" spans="1:17" ht="20.100000000000001" customHeight="1" x14ac:dyDescent="0.2">
      <c r="A9" s="29" t="s">
        <v>54</v>
      </c>
      <c r="B9" s="38">
        <v>790</v>
      </c>
      <c r="C9" s="39">
        <v>1118</v>
      </c>
      <c r="D9" s="40">
        <v>1303</v>
      </c>
      <c r="E9" s="36">
        <f t="shared" si="0"/>
        <v>3211</v>
      </c>
      <c r="F9" s="39">
        <v>14</v>
      </c>
      <c r="G9" s="39">
        <v>14</v>
      </c>
      <c r="H9" s="40">
        <v>7</v>
      </c>
      <c r="I9" s="36">
        <f t="shared" si="1"/>
        <v>35</v>
      </c>
      <c r="J9" s="39">
        <v>2152</v>
      </c>
      <c r="K9" s="39">
        <v>2132</v>
      </c>
      <c r="L9" s="40">
        <v>2139</v>
      </c>
      <c r="M9" s="36">
        <f t="shared" si="3"/>
        <v>6423</v>
      </c>
      <c r="N9" s="39">
        <v>164</v>
      </c>
      <c r="O9" s="39">
        <v>318</v>
      </c>
      <c r="P9" s="39">
        <v>278</v>
      </c>
      <c r="Q9" s="36">
        <f t="shared" si="2"/>
        <v>760</v>
      </c>
    </row>
    <row r="10" spans="1:17" ht="20.100000000000001" customHeight="1" x14ac:dyDescent="0.2">
      <c r="A10" s="29" t="s">
        <v>55</v>
      </c>
      <c r="B10" s="38">
        <v>26</v>
      </c>
      <c r="C10" s="39">
        <v>13</v>
      </c>
      <c r="D10" s="40">
        <v>11</v>
      </c>
      <c r="E10" s="36">
        <f t="shared" si="0"/>
        <v>50</v>
      </c>
      <c r="F10" s="39">
        <v>72</v>
      </c>
      <c r="G10" s="39">
        <v>49</v>
      </c>
      <c r="H10" s="40">
        <v>73</v>
      </c>
      <c r="I10" s="36">
        <f t="shared" si="1"/>
        <v>194</v>
      </c>
      <c r="J10" s="39">
        <v>2964</v>
      </c>
      <c r="K10" s="39">
        <v>2512</v>
      </c>
      <c r="L10" s="40">
        <v>2473</v>
      </c>
      <c r="M10" s="36">
        <f t="shared" si="3"/>
        <v>7949</v>
      </c>
      <c r="N10" s="39">
        <v>0</v>
      </c>
      <c r="O10" s="39">
        <v>0</v>
      </c>
      <c r="P10" s="39">
        <v>0</v>
      </c>
      <c r="Q10" s="36">
        <f t="shared" si="2"/>
        <v>0</v>
      </c>
    </row>
    <row r="11" spans="1:17" ht="20.100000000000001" customHeight="1" x14ac:dyDescent="0.2">
      <c r="A11" s="29" t="s">
        <v>56</v>
      </c>
      <c r="B11" s="41">
        <v>477</v>
      </c>
      <c r="C11" s="39">
        <v>527</v>
      </c>
      <c r="D11" s="42">
        <v>454</v>
      </c>
      <c r="E11" s="36">
        <f t="shared" si="0"/>
        <v>1458</v>
      </c>
      <c r="F11" s="39">
        <v>97</v>
      </c>
      <c r="G11" s="39">
        <v>262</v>
      </c>
      <c r="H11" s="39">
        <v>207</v>
      </c>
      <c r="I11" s="36">
        <f t="shared" si="1"/>
        <v>566</v>
      </c>
      <c r="J11" s="39">
        <v>1399</v>
      </c>
      <c r="K11" s="39">
        <v>1375</v>
      </c>
      <c r="L11" s="39">
        <v>1316</v>
      </c>
      <c r="M11" s="36">
        <f t="shared" si="3"/>
        <v>4090</v>
      </c>
      <c r="N11" s="39">
        <v>48</v>
      </c>
      <c r="O11" s="39">
        <v>67</v>
      </c>
      <c r="P11" s="45">
        <v>25</v>
      </c>
      <c r="Q11" s="46">
        <f t="shared" si="2"/>
        <v>140</v>
      </c>
    </row>
    <row r="12" spans="1:17" ht="20.100000000000001" customHeight="1" x14ac:dyDescent="0.2">
      <c r="A12" s="29" t="s">
        <v>57</v>
      </c>
      <c r="B12" s="38">
        <v>994</v>
      </c>
      <c r="C12" s="39">
        <v>1433</v>
      </c>
      <c r="D12" s="40">
        <v>1532</v>
      </c>
      <c r="E12" s="36">
        <f t="shared" si="0"/>
        <v>3959</v>
      </c>
      <c r="F12" s="39">
        <v>62</v>
      </c>
      <c r="G12" s="39">
        <v>119</v>
      </c>
      <c r="H12" s="40">
        <v>109</v>
      </c>
      <c r="I12" s="36">
        <f t="shared" si="1"/>
        <v>290</v>
      </c>
      <c r="J12" s="39">
        <v>2699</v>
      </c>
      <c r="K12" s="39">
        <v>2631</v>
      </c>
      <c r="L12" s="40">
        <v>2565</v>
      </c>
      <c r="M12" s="36">
        <f t="shared" si="3"/>
        <v>7895</v>
      </c>
      <c r="N12" s="39">
        <v>9</v>
      </c>
      <c r="O12" s="39">
        <v>7</v>
      </c>
      <c r="P12" s="39">
        <v>5</v>
      </c>
      <c r="Q12" s="36">
        <f t="shared" si="2"/>
        <v>21</v>
      </c>
    </row>
    <row r="13" spans="1:17" ht="20.100000000000001" customHeight="1" x14ac:dyDescent="0.2">
      <c r="A13" s="29" t="s">
        <v>58</v>
      </c>
      <c r="B13" s="38">
        <v>32</v>
      </c>
      <c r="C13" s="39">
        <v>30</v>
      </c>
      <c r="D13" s="40">
        <v>57</v>
      </c>
      <c r="E13" s="36">
        <f t="shared" si="0"/>
        <v>119</v>
      </c>
      <c r="F13" s="39">
        <v>280</v>
      </c>
      <c r="G13" s="39">
        <v>304</v>
      </c>
      <c r="H13" s="40">
        <v>196</v>
      </c>
      <c r="I13" s="36">
        <f t="shared" si="1"/>
        <v>780</v>
      </c>
      <c r="J13" s="39">
        <v>2240</v>
      </c>
      <c r="K13" s="39">
        <v>2299</v>
      </c>
      <c r="L13" s="40">
        <v>2304</v>
      </c>
      <c r="M13" s="36">
        <f t="shared" si="3"/>
        <v>6843</v>
      </c>
      <c r="N13" s="39">
        <v>0</v>
      </c>
      <c r="O13" s="39">
        <v>0</v>
      </c>
      <c r="P13" s="39">
        <v>0</v>
      </c>
      <c r="Q13" s="36">
        <f t="shared" si="2"/>
        <v>0</v>
      </c>
    </row>
    <row r="14" spans="1:17" ht="20.100000000000001" customHeight="1" x14ac:dyDescent="0.2">
      <c r="A14" s="29" t="s">
        <v>59</v>
      </c>
      <c r="B14" s="38">
        <v>659</v>
      </c>
      <c r="C14" s="39">
        <v>909</v>
      </c>
      <c r="D14" s="40">
        <v>1145</v>
      </c>
      <c r="E14" s="36">
        <f t="shared" si="0"/>
        <v>2713</v>
      </c>
      <c r="F14" s="39">
        <v>8</v>
      </c>
      <c r="G14" s="39">
        <v>22</v>
      </c>
      <c r="H14" s="40">
        <v>15</v>
      </c>
      <c r="I14" s="36">
        <f t="shared" si="1"/>
        <v>45</v>
      </c>
      <c r="J14" s="39">
        <v>1387</v>
      </c>
      <c r="K14" s="39">
        <v>1655</v>
      </c>
      <c r="L14" s="40">
        <v>1675</v>
      </c>
      <c r="M14" s="36">
        <f t="shared" si="3"/>
        <v>4717</v>
      </c>
      <c r="N14" s="39">
        <v>325</v>
      </c>
      <c r="O14" s="39">
        <v>447</v>
      </c>
      <c r="P14" s="39">
        <v>460</v>
      </c>
      <c r="Q14" s="36">
        <f t="shared" si="2"/>
        <v>1232</v>
      </c>
    </row>
    <row r="15" spans="1:17" ht="20.100000000000001" customHeight="1" x14ac:dyDescent="0.2">
      <c r="A15" s="29" t="s">
        <v>60</v>
      </c>
      <c r="B15" s="38">
        <v>588</v>
      </c>
      <c r="C15" s="39">
        <v>736</v>
      </c>
      <c r="D15" s="40">
        <v>793</v>
      </c>
      <c r="E15" s="36">
        <f t="shared" si="0"/>
        <v>2117</v>
      </c>
      <c r="F15" s="39">
        <v>123</v>
      </c>
      <c r="G15" s="39">
        <v>192</v>
      </c>
      <c r="H15" s="40">
        <v>137</v>
      </c>
      <c r="I15" s="36">
        <f t="shared" si="1"/>
        <v>452</v>
      </c>
      <c r="J15" s="39">
        <v>717</v>
      </c>
      <c r="K15" s="39">
        <v>643</v>
      </c>
      <c r="L15" s="40">
        <v>449</v>
      </c>
      <c r="M15" s="36">
        <f t="shared" si="3"/>
        <v>1809</v>
      </c>
      <c r="N15" s="39">
        <v>121</v>
      </c>
      <c r="O15" s="39">
        <v>157</v>
      </c>
      <c r="P15" s="39">
        <v>84</v>
      </c>
      <c r="Q15" s="36">
        <f t="shared" si="2"/>
        <v>362</v>
      </c>
    </row>
    <row r="16" spans="1:17" ht="20.100000000000001" customHeight="1" x14ac:dyDescent="0.2">
      <c r="A16" s="29" t="s">
        <v>61</v>
      </c>
      <c r="B16" s="38">
        <v>749</v>
      </c>
      <c r="C16" s="39">
        <v>990</v>
      </c>
      <c r="D16" s="40">
        <v>1139</v>
      </c>
      <c r="E16" s="36">
        <f t="shared" si="0"/>
        <v>2878</v>
      </c>
      <c r="F16" s="39">
        <v>78</v>
      </c>
      <c r="G16" s="39">
        <v>101</v>
      </c>
      <c r="H16" s="40">
        <v>80</v>
      </c>
      <c r="I16" s="36">
        <f t="shared" si="1"/>
        <v>259</v>
      </c>
      <c r="J16" s="39">
        <v>792</v>
      </c>
      <c r="K16" s="39">
        <v>802</v>
      </c>
      <c r="L16" s="40">
        <v>710</v>
      </c>
      <c r="M16" s="36">
        <f t="shared" si="3"/>
        <v>2304</v>
      </c>
      <c r="N16" s="39">
        <v>130</v>
      </c>
      <c r="O16" s="39">
        <v>129</v>
      </c>
      <c r="P16" s="39">
        <v>139</v>
      </c>
      <c r="Q16" s="36">
        <f t="shared" si="2"/>
        <v>398</v>
      </c>
    </row>
    <row r="17" spans="1:17" ht="20.100000000000001" customHeight="1" x14ac:dyDescent="0.2">
      <c r="A17" s="29" t="s">
        <v>62</v>
      </c>
      <c r="B17" s="38">
        <v>482</v>
      </c>
      <c r="C17" s="39">
        <v>665</v>
      </c>
      <c r="D17" s="40">
        <v>930</v>
      </c>
      <c r="E17" s="36">
        <f t="shared" si="0"/>
        <v>2077</v>
      </c>
      <c r="F17" s="39">
        <v>357</v>
      </c>
      <c r="G17" s="39">
        <v>414</v>
      </c>
      <c r="H17" s="40">
        <v>552</v>
      </c>
      <c r="I17" s="36">
        <f t="shared" si="1"/>
        <v>1323</v>
      </c>
      <c r="J17" s="39">
        <v>2125</v>
      </c>
      <c r="K17" s="39">
        <v>2038</v>
      </c>
      <c r="L17" s="40">
        <v>2404</v>
      </c>
      <c r="M17" s="36">
        <f t="shared" si="3"/>
        <v>6567</v>
      </c>
      <c r="N17" s="39">
        <v>132</v>
      </c>
      <c r="O17" s="39">
        <v>189</v>
      </c>
      <c r="P17" s="39">
        <v>148</v>
      </c>
      <c r="Q17" s="36">
        <f t="shared" si="2"/>
        <v>469</v>
      </c>
    </row>
    <row r="18" spans="1:17" ht="20.100000000000001" customHeight="1" x14ac:dyDescent="0.2">
      <c r="A18" s="29" t="s">
        <v>63</v>
      </c>
      <c r="B18" s="38">
        <v>1710</v>
      </c>
      <c r="C18" s="39">
        <v>3497</v>
      </c>
      <c r="D18" s="40">
        <v>3381</v>
      </c>
      <c r="E18" s="36">
        <f t="shared" si="0"/>
        <v>8588</v>
      </c>
      <c r="F18" s="39">
        <v>560</v>
      </c>
      <c r="G18" s="39">
        <v>900</v>
      </c>
      <c r="H18" s="40">
        <v>651</v>
      </c>
      <c r="I18" s="36">
        <f t="shared" si="1"/>
        <v>2111</v>
      </c>
      <c r="J18" s="39">
        <v>1800</v>
      </c>
      <c r="K18" s="39">
        <v>1507</v>
      </c>
      <c r="L18" s="40">
        <v>1053</v>
      </c>
      <c r="M18" s="36">
        <f t="shared" si="3"/>
        <v>4360</v>
      </c>
      <c r="N18" s="39">
        <v>16</v>
      </c>
      <c r="O18" s="39">
        <v>8</v>
      </c>
      <c r="P18" s="39">
        <v>6</v>
      </c>
      <c r="Q18" s="36">
        <f t="shared" si="2"/>
        <v>30</v>
      </c>
    </row>
    <row r="19" spans="1:17" ht="20.100000000000001" customHeight="1" x14ac:dyDescent="0.2">
      <c r="A19" s="29" t="s">
        <v>64</v>
      </c>
      <c r="B19" s="38">
        <v>174</v>
      </c>
      <c r="C19" s="39">
        <v>151</v>
      </c>
      <c r="D19" s="40">
        <v>183</v>
      </c>
      <c r="E19" s="36">
        <f t="shared" si="0"/>
        <v>508</v>
      </c>
      <c r="F19" s="39">
        <v>191</v>
      </c>
      <c r="G19" s="39">
        <v>182</v>
      </c>
      <c r="H19" s="40">
        <v>283</v>
      </c>
      <c r="I19" s="36">
        <f t="shared" si="1"/>
        <v>656</v>
      </c>
      <c r="J19" s="39">
        <v>3419</v>
      </c>
      <c r="K19" s="39">
        <v>3143</v>
      </c>
      <c r="L19" s="40">
        <v>3646</v>
      </c>
      <c r="M19" s="36">
        <f t="shared" si="3"/>
        <v>10208</v>
      </c>
      <c r="N19" s="39">
        <v>17</v>
      </c>
      <c r="O19" s="39">
        <v>28</v>
      </c>
      <c r="P19" s="39">
        <v>14</v>
      </c>
      <c r="Q19" s="36">
        <v>59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0"/>
        <v>0</v>
      </c>
      <c r="F20" s="39">
        <v>4</v>
      </c>
      <c r="G20" s="39">
        <v>6</v>
      </c>
      <c r="H20" s="40">
        <v>1</v>
      </c>
      <c r="I20" s="36">
        <f t="shared" si="1"/>
        <v>11</v>
      </c>
      <c r="J20" s="39">
        <v>2293</v>
      </c>
      <c r="K20" s="39">
        <v>2620</v>
      </c>
      <c r="L20" s="40">
        <v>2121</v>
      </c>
      <c r="M20" s="36">
        <f t="shared" si="3"/>
        <v>7034</v>
      </c>
      <c r="N20" s="39">
        <v>0</v>
      </c>
      <c r="O20" s="39">
        <v>0</v>
      </c>
      <c r="P20" s="39">
        <v>0</v>
      </c>
      <c r="Q20" s="36">
        <f>P20+O20+N20</f>
        <v>0</v>
      </c>
    </row>
    <row r="21" spans="1:17" ht="20.100000000000001" customHeight="1" x14ac:dyDescent="0.2">
      <c r="A21" s="29" t="s">
        <v>66</v>
      </c>
      <c r="B21" s="38">
        <v>1000</v>
      </c>
      <c r="C21" s="39">
        <v>1502</v>
      </c>
      <c r="D21" s="40">
        <v>1532</v>
      </c>
      <c r="E21" s="36">
        <f t="shared" si="0"/>
        <v>4034</v>
      </c>
      <c r="F21" s="39">
        <v>560</v>
      </c>
      <c r="G21" s="39">
        <v>1368</v>
      </c>
      <c r="H21" s="40">
        <v>1137</v>
      </c>
      <c r="I21" s="36">
        <f t="shared" si="1"/>
        <v>3065</v>
      </c>
      <c r="J21" s="39">
        <v>1468</v>
      </c>
      <c r="K21" s="39">
        <v>1253</v>
      </c>
      <c r="L21" s="40">
        <v>893</v>
      </c>
      <c r="M21" s="36">
        <f t="shared" si="3"/>
        <v>3614</v>
      </c>
      <c r="N21" s="39">
        <v>0</v>
      </c>
      <c r="O21" s="39">
        <v>0</v>
      </c>
      <c r="P21" s="39">
        <v>0</v>
      </c>
      <c r="Q21" s="36">
        <f>P21+O21+N21</f>
        <v>0</v>
      </c>
    </row>
    <row r="22" spans="1:17" ht="20.100000000000001" customHeight="1" x14ac:dyDescent="0.2">
      <c r="A22" s="29" t="s">
        <v>67</v>
      </c>
      <c r="B22" s="38">
        <v>983</v>
      </c>
      <c r="C22" s="39">
        <v>2002</v>
      </c>
      <c r="D22" s="40">
        <v>1565</v>
      </c>
      <c r="E22" s="36">
        <f t="shared" si="0"/>
        <v>4550</v>
      </c>
      <c r="F22" s="39">
        <v>49</v>
      </c>
      <c r="G22" s="39">
        <v>115</v>
      </c>
      <c r="H22" s="40">
        <v>87</v>
      </c>
      <c r="I22" s="36">
        <f t="shared" si="1"/>
        <v>251</v>
      </c>
      <c r="J22" s="39">
        <v>1691</v>
      </c>
      <c r="K22" s="39">
        <v>1834</v>
      </c>
      <c r="L22" s="40">
        <v>1139</v>
      </c>
      <c r="M22" s="36">
        <f t="shared" si="3"/>
        <v>4664</v>
      </c>
      <c r="N22" s="39">
        <v>1</v>
      </c>
      <c r="O22" s="39">
        <v>6</v>
      </c>
      <c r="P22" s="39">
        <v>5</v>
      </c>
      <c r="Q22" s="36">
        <f>P22+O22+N22</f>
        <v>12</v>
      </c>
    </row>
    <row r="23" spans="1:17" ht="20.100000000000001" customHeight="1" x14ac:dyDescent="0.2">
      <c r="A23" s="29" t="s">
        <v>68</v>
      </c>
      <c r="B23" s="38">
        <v>1383</v>
      </c>
      <c r="C23" s="39">
        <v>1877</v>
      </c>
      <c r="D23" s="40">
        <v>2137</v>
      </c>
      <c r="E23" s="36">
        <f t="shared" si="0"/>
        <v>5397</v>
      </c>
      <c r="F23" s="39">
        <v>139</v>
      </c>
      <c r="G23" s="39">
        <v>258</v>
      </c>
      <c r="H23" s="45">
        <v>204</v>
      </c>
      <c r="I23" s="36">
        <f t="shared" si="1"/>
        <v>601</v>
      </c>
      <c r="J23" s="39">
        <v>1655</v>
      </c>
      <c r="K23" s="39">
        <v>1626</v>
      </c>
      <c r="L23" s="40">
        <v>1482</v>
      </c>
      <c r="M23" s="36">
        <f t="shared" si="3"/>
        <v>4763</v>
      </c>
      <c r="N23" s="39">
        <v>143</v>
      </c>
      <c r="O23" s="39">
        <v>224</v>
      </c>
      <c r="P23" s="39">
        <v>168</v>
      </c>
      <c r="Q23" s="36">
        <f>P23+O23+N23</f>
        <v>535</v>
      </c>
    </row>
    <row r="24" spans="1:17" ht="20.100000000000001" customHeight="1" x14ac:dyDescent="0.2">
      <c r="A24" s="29" t="s">
        <v>69</v>
      </c>
      <c r="B24" s="47">
        <v>1091</v>
      </c>
      <c r="C24" s="48">
        <v>1951</v>
      </c>
      <c r="D24" s="49">
        <v>1913</v>
      </c>
      <c r="E24" s="50">
        <f t="shared" si="0"/>
        <v>4955</v>
      </c>
      <c r="F24" s="51">
        <v>21</v>
      </c>
      <c r="G24" s="51">
        <v>27</v>
      </c>
      <c r="H24" s="52">
        <v>26</v>
      </c>
      <c r="I24" s="36">
        <f t="shared" si="1"/>
        <v>74</v>
      </c>
      <c r="J24" s="51">
        <v>1666</v>
      </c>
      <c r="K24" s="51">
        <v>1687</v>
      </c>
      <c r="L24" s="52">
        <v>1418</v>
      </c>
      <c r="M24" s="36">
        <f t="shared" si="3"/>
        <v>4771</v>
      </c>
      <c r="N24" s="51">
        <v>16</v>
      </c>
      <c r="O24" s="51">
        <v>15</v>
      </c>
      <c r="P24" s="51">
        <v>14</v>
      </c>
      <c r="Q24" s="36">
        <f>P24+O24+N24</f>
        <v>45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  <row r="26" spans="1:17" ht="12.75" customHeight="1" x14ac:dyDescent="0.2">
      <c r="I26" s="1">
        <f>SUM(B26:H26)</f>
        <v>0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T26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254" width="8" style="1" customWidth="1"/>
    <col min="255" max="1021" width="8" customWidth="1"/>
    <col min="1022" max="1025" width="11.5"/>
  </cols>
  <sheetData>
    <row r="1" spans="1:252" ht="18.75" customHeight="1" x14ac:dyDescent="0.25">
      <c r="A1" s="679" t="s">
        <v>71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252" ht="18.75" customHeight="1" x14ac:dyDescent="0.25">
      <c r="A2" s="679" t="s">
        <v>80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252" ht="21" customHeight="1" x14ac:dyDescent="0.2">
      <c r="A4" s="690" t="s">
        <v>46</v>
      </c>
      <c r="B4" s="691" t="s">
        <v>34</v>
      </c>
      <c r="C4" s="691"/>
      <c r="D4" s="691"/>
      <c r="E4" s="691"/>
      <c r="F4" s="691"/>
      <c r="G4" s="691" t="s">
        <v>39</v>
      </c>
      <c r="H4" s="691"/>
      <c r="I4" s="691"/>
      <c r="J4" s="691" t="s">
        <v>41</v>
      </c>
      <c r="K4" s="691"/>
      <c r="L4" s="691"/>
      <c r="M4" s="691"/>
      <c r="N4" s="691" t="s">
        <v>42</v>
      </c>
      <c r="O4" s="691"/>
      <c r="P4" s="691" t="s">
        <v>43</v>
      </c>
      <c r="Q4" s="691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21" customHeight="1" x14ac:dyDescent="0.2">
      <c r="A5" s="690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21" customHeight="1" x14ac:dyDescent="0.2">
      <c r="A6" s="81" t="s">
        <v>51</v>
      </c>
      <c r="B6" s="75">
        <v>2115</v>
      </c>
      <c r="C6" s="76">
        <v>2488</v>
      </c>
      <c r="D6" s="76">
        <v>4559</v>
      </c>
      <c r="E6" s="77">
        <v>1201</v>
      </c>
      <c r="F6" s="78">
        <f t="shared" ref="F6:F24" si="0">SUM(B6:E6)</f>
        <v>10363</v>
      </c>
      <c r="G6" s="75">
        <v>7</v>
      </c>
      <c r="H6" s="77">
        <v>178</v>
      </c>
      <c r="I6" s="78">
        <f t="shared" ref="I6:I24" si="1">H6+G6</f>
        <v>185</v>
      </c>
      <c r="J6" s="77">
        <v>2080</v>
      </c>
      <c r="K6" s="76">
        <v>9</v>
      </c>
      <c r="L6" s="76">
        <v>2129</v>
      </c>
      <c r="M6" s="79">
        <f>L6+K6</f>
        <v>2138</v>
      </c>
      <c r="N6" s="76">
        <v>0</v>
      </c>
      <c r="O6" s="80">
        <v>0</v>
      </c>
      <c r="P6" s="123">
        <v>0</v>
      </c>
      <c r="Q6" s="80">
        <v>0</v>
      </c>
    </row>
    <row r="7" spans="1:252" ht="21" customHeight="1" x14ac:dyDescent="0.2">
      <c r="A7" s="81" t="s">
        <v>52</v>
      </c>
      <c r="B7" s="75">
        <v>1002</v>
      </c>
      <c r="C7" s="76">
        <v>1047</v>
      </c>
      <c r="D7" s="76">
        <v>2793</v>
      </c>
      <c r="E7" s="77">
        <v>1084</v>
      </c>
      <c r="F7" s="78">
        <f t="shared" si="0"/>
        <v>5926</v>
      </c>
      <c r="G7" s="75">
        <v>754</v>
      </c>
      <c r="H7" s="77">
        <v>11667</v>
      </c>
      <c r="I7" s="78">
        <f t="shared" si="1"/>
        <v>12421</v>
      </c>
      <c r="J7" s="77">
        <v>35630</v>
      </c>
      <c r="K7" s="76">
        <v>0</v>
      </c>
      <c r="L7" s="76">
        <v>33415</v>
      </c>
      <c r="M7" s="79">
        <f>L7+K7</f>
        <v>33415</v>
      </c>
      <c r="N7" s="76">
        <v>500</v>
      </c>
      <c r="O7" s="80">
        <v>200</v>
      </c>
      <c r="P7" s="76">
        <v>500</v>
      </c>
      <c r="Q7" s="80">
        <v>98</v>
      </c>
    </row>
    <row r="8" spans="1:252" ht="21" customHeight="1" x14ac:dyDescent="0.2">
      <c r="A8" s="81" t="s">
        <v>53</v>
      </c>
      <c r="B8" s="75">
        <v>299</v>
      </c>
      <c r="C8" s="76">
        <v>201</v>
      </c>
      <c r="D8" s="76">
        <v>453</v>
      </c>
      <c r="E8" s="77">
        <v>163</v>
      </c>
      <c r="F8" s="78">
        <f t="shared" si="0"/>
        <v>1116</v>
      </c>
      <c r="G8" s="75">
        <v>20339</v>
      </c>
      <c r="H8" s="77">
        <v>14424</v>
      </c>
      <c r="I8" s="78">
        <f t="shared" si="1"/>
        <v>34763</v>
      </c>
      <c r="J8" s="77">
        <v>144047</v>
      </c>
      <c r="K8" s="76">
        <v>0</v>
      </c>
      <c r="L8" s="76">
        <v>86197</v>
      </c>
      <c r="M8" s="79">
        <f>L8+K8</f>
        <v>86197</v>
      </c>
      <c r="N8" s="76">
        <v>950</v>
      </c>
      <c r="O8" s="80">
        <v>283</v>
      </c>
      <c r="P8" s="76">
        <v>12730</v>
      </c>
      <c r="Q8" s="80">
        <v>11856</v>
      </c>
    </row>
    <row r="9" spans="1:252" ht="21" customHeight="1" x14ac:dyDescent="0.2">
      <c r="A9" s="81" t="s">
        <v>54</v>
      </c>
      <c r="B9" s="75">
        <v>2705</v>
      </c>
      <c r="C9" s="76">
        <v>2524</v>
      </c>
      <c r="D9" s="76">
        <v>7613</v>
      </c>
      <c r="E9" s="77">
        <v>3685</v>
      </c>
      <c r="F9" s="78">
        <f t="shared" si="0"/>
        <v>16527</v>
      </c>
      <c r="G9" s="75">
        <v>215</v>
      </c>
      <c r="H9" s="77">
        <v>2243</v>
      </c>
      <c r="I9" s="78">
        <f t="shared" si="1"/>
        <v>2458</v>
      </c>
      <c r="J9" s="77">
        <v>3700</v>
      </c>
      <c r="K9" s="76">
        <v>0</v>
      </c>
      <c r="L9" s="76">
        <v>9408</v>
      </c>
      <c r="M9" s="79">
        <f>L9+K9</f>
        <v>9408</v>
      </c>
      <c r="N9" s="76">
        <v>0</v>
      </c>
      <c r="O9" s="80">
        <v>0</v>
      </c>
      <c r="P9" s="76">
        <v>0</v>
      </c>
      <c r="Q9" s="80">
        <v>0</v>
      </c>
    </row>
    <row r="10" spans="1:252" ht="21" customHeight="1" x14ac:dyDescent="0.2">
      <c r="A10" s="81" t="s">
        <v>55</v>
      </c>
      <c r="B10" s="75">
        <v>570</v>
      </c>
      <c r="C10" s="76">
        <v>231</v>
      </c>
      <c r="D10" s="76">
        <v>460</v>
      </c>
      <c r="E10" s="77">
        <v>158</v>
      </c>
      <c r="F10" s="78">
        <f t="shared" si="0"/>
        <v>1419</v>
      </c>
      <c r="G10" s="75">
        <v>7614</v>
      </c>
      <c r="H10" s="77">
        <v>12405</v>
      </c>
      <c r="I10" s="78">
        <f t="shared" si="1"/>
        <v>20019</v>
      </c>
      <c r="J10" s="77">
        <v>38627</v>
      </c>
      <c r="K10" s="76">
        <v>0</v>
      </c>
      <c r="L10" s="76">
        <v>38138</v>
      </c>
      <c r="M10" s="79">
        <f>L10+K10</f>
        <v>38138</v>
      </c>
      <c r="N10" s="76">
        <v>1000</v>
      </c>
      <c r="O10" s="80">
        <v>272</v>
      </c>
      <c r="P10" s="76">
        <v>19930</v>
      </c>
      <c r="Q10" s="80">
        <v>12806</v>
      </c>
    </row>
    <row r="11" spans="1:252" ht="21" customHeight="1" x14ac:dyDescent="0.2">
      <c r="A11" s="81" t="s">
        <v>56</v>
      </c>
      <c r="B11" s="82">
        <v>962</v>
      </c>
      <c r="C11" s="76">
        <v>762</v>
      </c>
      <c r="D11" s="76">
        <v>2220</v>
      </c>
      <c r="E11" s="77">
        <v>861</v>
      </c>
      <c r="F11" s="78">
        <f t="shared" si="0"/>
        <v>4805</v>
      </c>
      <c r="G11" s="85">
        <v>0</v>
      </c>
      <c r="H11" s="83">
        <v>1688</v>
      </c>
      <c r="I11" s="84">
        <f t="shared" si="1"/>
        <v>1688</v>
      </c>
      <c r="J11" s="77">
        <v>30486</v>
      </c>
      <c r="K11" s="86">
        <v>0</v>
      </c>
      <c r="L11" s="83">
        <v>24616</v>
      </c>
      <c r="M11" s="84">
        <f>K11+L11</f>
        <v>24616</v>
      </c>
      <c r="N11" s="76">
        <v>500</v>
      </c>
      <c r="O11" s="87">
        <v>100</v>
      </c>
      <c r="P11" s="76">
        <v>500</v>
      </c>
      <c r="Q11" s="87">
        <v>4500</v>
      </c>
    </row>
    <row r="12" spans="1:252" ht="21" customHeight="1" x14ac:dyDescent="0.2">
      <c r="A12" s="81" t="s">
        <v>57</v>
      </c>
      <c r="B12" s="75">
        <v>1113</v>
      </c>
      <c r="C12" s="76">
        <v>1400</v>
      </c>
      <c r="D12" s="76">
        <v>4059</v>
      </c>
      <c r="E12" s="77">
        <v>1015</v>
      </c>
      <c r="F12" s="78">
        <f t="shared" si="0"/>
        <v>7587</v>
      </c>
      <c r="G12" s="75">
        <v>151</v>
      </c>
      <c r="H12" s="77">
        <v>6921</v>
      </c>
      <c r="I12" s="78">
        <f t="shared" si="1"/>
        <v>7072</v>
      </c>
      <c r="J12" s="77">
        <v>24620</v>
      </c>
      <c r="K12" s="76">
        <v>0</v>
      </c>
      <c r="L12" s="76">
        <v>30839</v>
      </c>
      <c r="M12" s="79">
        <f t="shared" ref="M12:M24" si="2">L12+K12</f>
        <v>30839</v>
      </c>
      <c r="N12" s="76">
        <v>3000</v>
      </c>
      <c r="O12" s="80">
        <v>721</v>
      </c>
      <c r="P12" s="76">
        <v>2500</v>
      </c>
      <c r="Q12" s="80">
        <v>2760</v>
      </c>
    </row>
    <row r="13" spans="1:252" ht="21" customHeight="1" x14ac:dyDescent="0.2">
      <c r="A13" s="81" t="s">
        <v>58</v>
      </c>
      <c r="B13" s="75">
        <v>600</v>
      </c>
      <c r="C13" s="76">
        <v>547</v>
      </c>
      <c r="D13" s="76">
        <v>1558</v>
      </c>
      <c r="E13" s="77">
        <v>582</v>
      </c>
      <c r="F13" s="78">
        <f t="shared" si="0"/>
        <v>3287</v>
      </c>
      <c r="G13" s="75">
        <v>910</v>
      </c>
      <c r="H13" s="77">
        <v>6841</v>
      </c>
      <c r="I13" s="78">
        <f t="shared" si="1"/>
        <v>7751</v>
      </c>
      <c r="J13" s="77">
        <v>21301</v>
      </c>
      <c r="K13" s="76">
        <v>0</v>
      </c>
      <c r="L13" s="76">
        <v>20687</v>
      </c>
      <c r="M13" s="79">
        <f t="shared" si="2"/>
        <v>20687</v>
      </c>
      <c r="N13" s="76">
        <v>500</v>
      </c>
      <c r="O13" s="80">
        <v>274</v>
      </c>
      <c r="P13" s="76">
        <v>2500</v>
      </c>
      <c r="Q13" s="80">
        <v>2160</v>
      </c>
    </row>
    <row r="14" spans="1:252" ht="21" customHeight="1" x14ac:dyDescent="0.2">
      <c r="A14" s="81" t="s">
        <v>59</v>
      </c>
      <c r="B14" s="75">
        <v>935</v>
      </c>
      <c r="C14" s="76">
        <v>1225</v>
      </c>
      <c r="D14" s="76">
        <v>3607</v>
      </c>
      <c r="E14" s="77">
        <v>1935</v>
      </c>
      <c r="F14" s="78">
        <f t="shared" si="0"/>
        <v>7702</v>
      </c>
      <c r="G14" s="75">
        <v>46</v>
      </c>
      <c r="H14" s="77">
        <v>2471</v>
      </c>
      <c r="I14" s="78">
        <f t="shared" si="1"/>
        <v>2517</v>
      </c>
      <c r="J14" s="77">
        <v>23602</v>
      </c>
      <c r="K14" s="76">
        <v>0</v>
      </c>
      <c r="L14" s="76">
        <v>13720</v>
      </c>
      <c r="M14" s="79">
        <f t="shared" si="2"/>
        <v>13720</v>
      </c>
      <c r="N14" s="76">
        <v>0</v>
      </c>
      <c r="O14" s="80">
        <v>0</v>
      </c>
      <c r="P14" s="76">
        <v>9000</v>
      </c>
      <c r="Q14" s="80">
        <v>5002</v>
      </c>
    </row>
    <row r="15" spans="1:252" ht="21" customHeight="1" x14ac:dyDescent="0.2">
      <c r="A15" s="81" t="s">
        <v>60</v>
      </c>
      <c r="B15" s="75">
        <v>1232</v>
      </c>
      <c r="C15" s="76">
        <v>1071</v>
      </c>
      <c r="D15" s="76">
        <v>2963</v>
      </c>
      <c r="E15" s="77">
        <v>832</v>
      </c>
      <c r="F15" s="78">
        <f t="shared" si="0"/>
        <v>6098</v>
      </c>
      <c r="G15" s="75">
        <v>0</v>
      </c>
      <c r="H15" s="77">
        <v>168</v>
      </c>
      <c r="I15" s="78">
        <f t="shared" si="1"/>
        <v>168</v>
      </c>
      <c r="J15" s="77">
        <v>4280</v>
      </c>
      <c r="K15" s="76">
        <v>0</v>
      </c>
      <c r="L15" s="76">
        <v>3810</v>
      </c>
      <c r="M15" s="79">
        <f t="shared" si="2"/>
        <v>3810</v>
      </c>
      <c r="N15" s="76">
        <v>140</v>
      </c>
      <c r="O15" s="80">
        <v>53</v>
      </c>
      <c r="P15" s="76">
        <v>600</v>
      </c>
      <c r="Q15" s="80">
        <v>440</v>
      </c>
    </row>
    <row r="16" spans="1:252" ht="21" customHeight="1" x14ac:dyDescent="0.2">
      <c r="A16" s="81" t="s">
        <v>61</v>
      </c>
      <c r="B16" s="75">
        <v>1566</v>
      </c>
      <c r="C16" s="76">
        <v>1523</v>
      </c>
      <c r="D16" s="76">
        <v>3919</v>
      </c>
      <c r="E16" s="77">
        <v>2131</v>
      </c>
      <c r="F16" s="78">
        <f t="shared" si="0"/>
        <v>9139</v>
      </c>
      <c r="G16" s="75">
        <v>0</v>
      </c>
      <c r="H16" s="77">
        <v>228</v>
      </c>
      <c r="I16" s="78">
        <f t="shared" si="1"/>
        <v>228</v>
      </c>
      <c r="J16" s="77">
        <v>17150</v>
      </c>
      <c r="K16" s="76">
        <v>0</v>
      </c>
      <c r="L16" s="76">
        <v>8109</v>
      </c>
      <c r="M16" s="79">
        <f t="shared" si="2"/>
        <v>8109</v>
      </c>
      <c r="N16" s="76">
        <v>0</v>
      </c>
      <c r="O16" s="80">
        <v>0</v>
      </c>
      <c r="P16" s="76">
        <v>4000</v>
      </c>
      <c r="Q16" s="80">
        <v>2824</v>
      </c>
    </row>
    <row r="17" spans="1:252" ht="21" customHeight="1" x14ac:dyDescent="0.2">
      <c r="A17" s="81" t="s">
        <v>62</v>
      </c>
      <c r="B17" s="75">
        <v>1673</v>
      </c>
      <c r="C17" s="76">
        <v>1926</v>
      </c>
      <c r="D17" s="76">
        <v>4154</v>
      </c>
      <c r="E17" s="77">
        <v>1885</v>
      </c>
      <c r="F17" s="78">
        <f t="shared" si="0"/>
        <v>9638</v>
      </c>
      <c r="G17" s="75">
        <v>32</v>
      </c>
      <c r="H17" s="77">
        <v>7559</v>
      </c>
      <c r="I17" s="78">
        <f t="shared" si="1"/>
        <v>7591</v>
      </c>
      <c r="J17" s="77">
        <v>17097</v>
      </c>
      <c r="K17" s="76">
        <v>3000</v>
      </c>
      <c r="L17" s="76">
        <v>20505</v>
      </c>
      <c r="M17" s="79">
        <f t="shared" si="2"/>
        <v>23505</v>
      </c>
      <c r="N17" s="76">
        <v>560</v>
      </c>
      <c r="O17" s="80">
        <v>143</v>
      </c>
      <c r="P17" s="76">
        <v>630</v>
      </c>
      <c r="Q17" s="80">
        <v>469</v>
      </c>
    </row>
    <row r="18" spans="1:252" ht="21" customHeight="1" x14ac:dyDescent="0.2">
      <c r="A18" s="81" t="s">
        <v>63</v>
      </c>
      <c r="B18" s="75">
        <v>2587</v>
      </c>
      <c r="C18" s="76">
        <v>3504</v>
      </c>
      <c r="D18" s="76">
        <v>5147</v>
      </c>
      <c r="E18" s="77">
        <v>1373</v>
      </c>
      <c r="F18" s="78">
        <f t="shared" si="0"/>
        <v>12611</v>
      </c>
      <c r="G18" s="75">
        <v>0</v>
      </c>
      <c r="H18" s="77">
        <v>291</v>
      </c>
      <c r="I18" s="78">
        <f t="shared" si="1"/>
        <v>291</v>
      </c>
      <c r="J18" s="77">
        <v>5770</v>
      </c>
      <c r="K18" s="76">
        <v>0</v>
      </c>
      <c r="L18" s="76">
        <v>5549</v>
      </c>
      <c r="M18" s="79">
        <f t="shared" si="2"/>
        <v>5549</v>
      </c>
      <c r="N18" s="76">
        <v>800</v>
      </c>
      <c r="O18" s="80">
        <v>316</v>
      </c>
      <c r="P18" s="76">
        <v>9200</v>
      </c>
      <c r="Q18" s="80">
        <v>4037</v>
      </c>
    </row>
    <row r="19" spans="1:252" ht="21" customHeight="1" x14ac:dyDescent="0.2">
      <c r="A19" s="81" t="s">
        <v>64</v>
      </c>
      <c r="B19" s="75">
        <v>975</v>
      </c>
      <c r="C19" s="76">
        <v>798</v>
      </c>
      <c r="D19" s="76">
        <v>2836</v>
      </c>
      <c r="E19" s="77">
        <v>744</v>
      </c>
      <c r="F19" s="78">
        <f t="shared" si="0"/>
        <v>5353</v>
      </c>
      <c r="G19" s="75">
        <v>94</v>
      </c>
      <c r="H19" s="77">
        <v>5853</v>
      </c>
      <c r="I19" s="78">
        <f t="shared" si="1"/>
        <v>5947</v>
      </c>
      <c r="J19" s="77">
        <v>17420</v>
      </c>
      <c r="K19" s="76">
        <v>0</v>
      </c>
      <c r="L19" s="76">
        <v>25627</v>
      </c>
      <c r="M19" s="79">
        <f t="shared" si="2"/>
        <v>25627</v>
      </c>
      <c r="N19" s="76">
        <v>0</v>
      </c>
      <c r="O19" s="80">
        <v>0</v>
      </c>
      <c r="P19" s="76">
        <v>8000</v>
      </c>
      <c r="Q19" s="80">
        <v>7105</v>
      </c>
    </row>
    <row r="20" spans="1:252" ht="21" customHeight="1" x14ac:dyDescent="0.2">
      <c r="A20" s="81" t="s">
        <v>65</v>
      </c>
      <c r="B20" s="75">
        <v>271</v>
      </c>
      <c r="C20" s="76">
        <v>304</v>
      </c>
      <c r="D20" s="76">
        <v>576</v>
      </c>
      <c r="E20" s="77">
        <v>260</v>
      </c>
      <c r="F20" s="78">
        <f t="shared" si="0"/>
        <v>1411</v>
      </c>
      <c r="G20" s="75">
        <v>3093</v>
      </c>
      <c r="H20" s="77">
        <v>9131</v>
      </c>
      <c r="I20" s="78">
        <f t="shared" si="1"/>
        <v>12224</v>
      </c>
      <c r="J20" s="77">
        <v>74009</v>
      </c>
      <c r="K20" s="76">
        <v>0</v>
      </c>
      <c r="L20" s="76">
        <v>49896</v>
      </c>
      <c r="M20" s="79">
        <f t="shared" si="2"/>
        <v>49896</v>
      </c>
      <c r="N20" s="76">
        <v>1000</v>
      </c>
      <c r="O20" s="80">
        <v>186</v>
      </c>
      <c r="P20" s="76">
        <v>8150</v>
      </c>
      <c r="Q20" s="80">
        <v>5816</v>
      </c>
    </row>
    <row r="21" spans="1:252" ht="21" customHeight="1" x14ac:dyDescent="0.2">
      <c r="A21" s="81" t="s">
        <v>66</v>
      </c>
      <c r="B21" s="75">
        <v>1917</v>
      </c>
      <c r="C21" s="76">
        <v>1597</v>
      </c>
      <c r="D21" s="76">
        <v>3095</v>
      </c>
      <c r="E21" s="77">
        <v>860</v>
      </c>
      <c r="F21" s="78">
        <f t="shared" si="0"/>
        <v>7469</v>
      </c>
      <c r="G21" s="75">
        <v>0</v>
      </c>
      <c r="H21" s="77">
        <v>1374</v>
      </c>
      <c r="I21" s="78">
        <f t="shared" si="1"/>
        <v>1374</v>
      </c>
      <c r="J21" s="77">
        <v>7045</v>
      </c>
      <c r="K21" s="76">
        <v>0</v>
      </c>
      <c r="L21" s="76">
        <v>7038</v>
      </c>
      <c r="M21" s="79">
        <f t="shared" si="2"/>
        <v>7038</v>
      </c>
      <c r="N21" s="76">
        <v>0</v>
      </c>
      <c r="O21" s="80">
        <v>0</v>
      </c>
      <c r="P21" s="76">
        <v>800</v>
      </c>
      <c r="Q21" s="80">
        <v>550</v>
      </c>
    </row>
    <row r="22" spans="1:252" ht="21" customHeight="1" x14ac:dyDescent="0.2">
      <c r="A22" s="81" t="s">
        <v>67</v>
      </c>
      <c r="B22" s="75">
        <v>1239</v>
      </c>
      <c r="C22" s="76">
        <v>1443</v>
      </c>
      <c r="D22" s="76">
        <v>4144</v>
      </c>
      <c r="E22" s="77">
        <v>805</v>
      </c>
      <c r="F22" s="78">
        <f t="shared" si="0"/>
        <v>7631</v>
      </c>
      <c r="G22" s="75">
        <v>0</v>
      </c>
      <c r="H22" s="77">
        <v>380</v>
      </c>
      <c r="I22" s="78">
        <f t="shared" si="1"/>
        <v>380</v>
      </c>
      <c r="J22" s="77">
        <v>7680</v>
      </c>
      <c r="K22" s="76">
        <v>0</v>
      </c>
      <c r="L22" s="76">
        <v>5474</v>
      </c>
      <c r="M22" s="79">
        <f t="shared" si="2"/>
        <v>5474</v>
      </c>
      <c r="N22" s="76">
        <v>991</v>
      </c>
      <c r="O22" s="80">
        <v>400</v>
      </c>
      <c r="P22" s="76">
        <v>0</v>
      </c>
      <c r="Q22" s="80">
        <v>0</v>
      </c>
    </row>
    <row r="23" spans="1:252" ht="21" customHeight="1" x14ac:dyDescent="0.2">
      <c r="A23" s="81" t="s">
        <v>68</v>
      </c>
      <c r="B23" s="75">
        <v>1592</v>
      </c>
      <c r="C23" s="76">
        <v>1910</v>
      </c>
      <c r="D23" s="76">
        <v>5028</v>
      </c>
      <c r="E23" s="77">
        <v>1226</v>
      </c>
      <c r="F23" s="78">
        <f t="shared" si="0"/>
        <v>9756</v>
      </c>
      <c r="G23" s="75">
        <v>0</v>
      </c>
      <c r="H23" s="77">
        <v>589</v>
      </c>
      <c r="I23" s="78">
        <f t="shared" si="1"/>
        <v>589</v>
      </c>
      <c r="J23" s="77">
        <v>9196</v>
      </c>
      <c r="K23" s="76">
        <v>0</v>
      </c>
      <c r="L23" s="76">
        <v>10325</v>
      </c>
      <c r="M23" s="79">
        <f t="shared" si="2"/>
        <v>10325</v>
      </c>
      <c r="N23" s="76">
        <v>500</v>
      </c>
      <c r="O23" s="80">
        <v>151</v>
      </c>
      <c r="P23" s="76">
        <v>4000</v>
      </c>
      <c r="Q23" s="80">
        <v>2318</v>
      </c>
    </row>
    <row r="24" spans="1:252" ht="21" customHeight="1" x14ac:dyDescent="0.2">
      <c r="A24" s="81" t="s">
        <v>69</v>
      </c>
      <c r="B24" s="124">
        <v>1561</v>
      </c>
      <c r="C24" s="76">
        <v>1811</v>
      </c>
      <c r="D24" s="125">
        <v>3815</v>
      </c>
      <c r="E24" s="126">
        <v>800</v>
      </c>
      <c r="F24" s="78">
        <f t="shared" si="0"/>
        <v>7987</v>
      </c>
      <c r="G24" s="124">
        <v>0</v>
      </c>
      <c r="H24" s="126">
        <v>66</v>
      </c>
      <c r="I24" s="127">
        <f t="shared" si="1"/>
        <v>66</v>
      </c>
      <c r="J24" s="126">
        <v>5800</v>
      </c>
      <c r="K24" s="125">
        <v>160</v>
      </c>
      <c r="L24" s="125">
        <v>3870</v>
      </c>
      <c r="M24" s="79">
        <f t="shared" si="2"/>
        <v>4030</v>
      </c>
      <c r="N24" s="125">
        <v>600</v>
      </c>
      <c r="O24" s="80">
        <v>103</v>
      </c>
      <c r="P24" s="128">
        <v>0</v>
      </c>
      <c r="Q24" s="80">
        <v>0</v>
      </c>
    </row>
    <row r="25" spans="1:252" ht="21" customHeight="1" x14ac:dyDescent="0.2">
      <c r="A25" s="93" t="s">
        <v>70</v>
      </c>
      <c r="B25" s="94" t="e">
        <f>SUM(#REF!)</f>
        <v>#REF!</v>
      </c>
      <c r="C25" s="94" t="e">
        <f>SUM(#REF!)</f>
        <v>#REF!</v>
      </c>
      <c r="D25" s="94" t="e">
        <f>SUM(#REF!)</f>
        <v>#REF!</v>
      </c>
      <c r="E25" s="94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pans="1:252" ht="12.75" customHeight="1" x14ac:dyDescent="0.2">
      <c r="G26" s="1">
        <f>SUM(B26:F26)</f>
        <v>0</v>
      </c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39</vt:i4>
      </vt:variant>
      <vt:variant>
        <vt:lpstr>Névvel ellátott tartományok</vt:lpstr>
      </vt:variant>
      <vt:variant>
        <vt:i4>45</vt:i4>
      </vt:variant>
    </vt:vector>
  </HeadingPairs>
  <TitlesOfParts>
    <vt:vector size="84" baseType="lpstr">
      <vt:lpstr>Országos 2012</vt:lpstr>
      <vt:lpstr>Nagyvad 2012</vt:lpstr>
      <vt:lpstr>Apróvad 2012</vt:lpstr>
      <vt:lpstr>Országos 2013</vt:lpstr>
      <vt:lpstr>Nagyvad 2013</vt:lpstr>
      <vt:lpstr>Apróvad 2013</vt:lpstr>
      <vt:lpstr>Országos 2014</vt:lpstr>
      <vt:lpstr>Nagyvad 2014</vt:lpstr>
      <vt:lpstr>Apróvad 2014</vt:lpstr>
      <vt:lpstr>Országos 2015</vt:lpstr>
      <vt:lpstr>Nagyvad 2015</vt:lpstr>
      <vt:lpstr>Apróvad 2015</vt:lpstr>
      <vt:lpstr>Országos 2016</vt:lpstr>
      <vt:lpstr>Nagyvad 2016</vt:lpstr>
      <vt:lpstr>Apróvad 2016</vt:lpstr>
      <vt:lpstr>Országos 2017</vt:lpstr>
      <vt:lpstr>Nagyvad 2017</vt:lpstr>
      <vt:lpstr>Apróvad 2017</vt:lpstr>
      <vt:lpstr>Országos 2018</vt:lpstr>
      <vt:lpstr>Nagyvad 2018</vt:lpstr>
      <vt:lpstr>Apróvad 2018</vt:lpstr>
      <vt:lpstr>Országos 2019</vt:lpstr>
      <vt:lpstr>Nagyvad 2019</vt:lpstr>
      <vt:lpstr>Apróvad 2019</vt:lpstr>
      <vt:lpstr>Országos 2020</vt:lpstr>
      <vt:lpstr>Nagyvad 2020</vt:lpstr>
      <vt:lpstr>Apróvad 2020</vt:lpstr>
      <vt:lpstr>Országos 2021</vt:lpstr>
      <vt:lpstr>Nagyvad 2021</vt:lpstr>
      <vt:lpstr>Apróvad 2021</vt:lpstr>
      <vt:lpstr>Országos 2022</vt:lpstr>
      <vt:lpstr>Nagyvad 2022</vt:lpstr>
      <vt:lpstr>Apróvad 2022</vt:lpstr>
      <vt:lpstr>Országos 2023</vt:lpstr>
      <vt:lpstr>Nagyvad 2023</vt:lpstr>
      <vt:lpstr>Apróvad 2023</vt:lpstr>
      <vt:lpstr>Országos 2024</vt:lpstr>
      <vt:lpstr>Nagyvad 2024</vt:lpstr>
      <vt:lpstr>Apróvad 2024</vt:lpstr>
      <vt:lpstr>'Apróvad 2012'!Excel_BuiltIn_Print_Area</vt:lpstr>
      <vt:lpstr>'Apróvad 2015'!Excel_BuiltIn_Print_Area</vt:lpstr>
      <vt:lpstr>'Nagyvad 2012'!Excel_BuiltIn_Print_Area</vt:lpstr>
      <vt:lpstr>'Nagyvad 2015'!Excel_BuiltIn_Print_Area</vt:lpstr>
      <vt:lpstr>'Országos 2012'!Excel_BuiltIn_Print_Area</vt:lpstr>
      <vt:lpstr>'Országos 2015'!Excel_BuiltIn_Print_Area</vt:lpstr>
      <vt:lpstr>'Apróvad 2013'!Nyomtatási_terület</vt:lpstr>
      <vt:lpstr>'Apróvad 2014'!Nyomtatási_terület</vt:lpstr>
      <vt:lpstr>'Apróvad 2016'!Nyomtatási_terület</vt:lpstr>
      <vt:lpstr>'Apróvad 2017'!Nyomtatási_terület</vt:lpstr>
      <vt:lpstr>'Apróvad 2021'!Nyomtatási_terület</vt:lpstr>
      <vt:lpstr>'Apróvad 2022'!Nyomtatási_terület</vt:lpstr>
      <vt:lpstr>'Apróvad 2023'!Nyomtatási_terület</vt:lpstr>
      <vt:lpstr>'Apróvad 2024'!Nyomtatási_terület</vt:lpstr>
      <vt:lpstr>'Nagyvad 2013'!Nyomtatási_terület</vt:lpstr>
      <vt:lpstr>'Nagyvad 2014'!Nyomtatási_terület</vt:lpstr>
      <vt:lpstr>'Nagyvad 2016'!Nyomtatási_terület</vt:lpstr>
      <vt:lpstr>'Nagyvad 2017'!Nyomtatási_terület</vt:lpstr>
      <vt:lpstr>'Nagyvad 2021'!Nyomtatási_terület</vt:lpstr>
      <vt:lpstr>'Nagyvad 2022'!Nyomtatási_terület</vt:lpstr>
      <vt:lpstr>'Nagyvad 2023'!Nyomtatási_terület</vt:lpstr>
      <vt:lpstr>'Nagyvad 2024'!Nyomtatási_terület</vt:lpstr>
      <vt:lpstr>'Országos 2013'!Nyomtatási_terület</vt:lpstr>
      <vt:lpstr>'Országos 2014'!Nyomtatási_terület</vt:lpstr>
      <vt:lpstr>'Országos 2016'!Nyomtatási_terület</vt:lpstr>
      <vt:lpstr>'Országos 2017'!Nyomtatási_terület</vt:lpstr>
      <vt:lpstr>'Országos 2021'!Nyomtatási_terület</vt:lpstr>
      <vt:lpstr>'Országos 2022'!Nyomtatási_terület</vt:lpstr>
      <vt:lpstr>'Országos 2023'!Nyomtatási_terület</vt:lpstr>
      <vt:lpstr>'Országos 2024'!Nyomtatási_terület</vt:lpstr>
      <vt:lpstr>'Apróvad 2013'!Print_Area_0</vt:lpstr>
      <vt:lpstr>'Apróvad 2016'!Print_Area_0</vt:lpstr>
      <vt:lpstr>'Apróvad 2017'!Print_Area_0</vt:lpstr>
      <vt:lpstr>'Nagyvad 2013'!Print_Area_0</vt:lpstr>
      <vt:lpstr>'Nagyvad 2016'!Print_Area_0</vt:lpstr>
      <vt:lpstr>'Nagyvad 2017'!Print_Area_0</vt:lpstr>
      <vt:lpstr>'Országos 2013'!Print_Area_0</vt:lpstr>
      <vt:lpstr>'Országos 2016'!Print_Area_0</vt:lpstr>
      <vt:lpstr>'Országos 2017'!Print_Area_0</vt:lpstr>
      <vt:lpstr>'Apróvad 2016'!Print_Area_0_0</vt:lpstr>
      <vt:lpstr>'Apróvad 2017'!Print_Area_0_0</vt:lpstr>
      <vt:lpstr>'Nagyvad 2016'!Print_Area_0_0</vt:lpstr>
      <vt:lpstr>'Nagyvad 2017'!Print_Area_0_0</vt:lpstr>
      <vt:lpstr>'Országos 2016'!Print_Area_0_0</vt:lpstr>
      <vt:lpstr>'Országos 2017'!Print_Area_0_0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tothkornelia</dc:creator>
  <cp:lastModifiedBy>Gyovai Tamás</cp:lastModifiedBy>
  <cp:revision>9</cp:revision>
  <cp:lastPrinted>2017-09-10T10:17:51Z</cp:lastPrinted>
  <dcterms:created xsi:type="dcterms:W3CDTF">2006-05-31T09:05:34Z</dcterms:created>
  <dcterms:modified xsi:type="dcterms:W3CDTF">2025-08-21T08:21:30Z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